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Б 2022-2024\Решение\"/>
    </mc:Choice>
  </mc:AlternateContent>
  <bookViews>
    <workbookView xWindow="0" yWindow="0" windowWidth="28800" windowHeight="11835" activeTab="4"/>
  </bookViews>
  <sheets>
    <sheet name="приложение 7" sheetId="6" r:id="rId1"/>
    <sheet name="приложение 6" sheetId="5" r:id="rId2"/>
    <sheet name="приложение 4.1" sheetId="9" r:id="rId3"/>
    <sheet name="приложение 4" sheetId="2" r:id="rId4"/>
    <sheet name="приложение 3.1" sheetId="3" r:id="rId5"/>
    <sheet name="приложение 3   " sheetId="1" r:id="rId6"/>
    <sheet name="приложение 1.1" sheetId="8" r:id="rId7"/>
    <sheet name="приложение 1" sheetId="7" r:id="rId8"/>
  </sheets>
  <definedNames>
    <definedName name="_xlnm.Print_Titles" localSheetId="7">'приложение 1'!$4:$4</definedName>
    <definedName name="_xlnm.Print_Titles" localSheetId="6">'приложение 1.1'!$4:$4</definedName>
    <definedName name="_xlnm.Print_Titles" localSheetId="5">'приложение 3   '!$9:$9</definedName>
    <definedName name="_xlnm.Print_Titles" localSheetId="4">'приложение 3.1'!$9:$9</definedName>
    <definedName name="_xlnm.Print_Titles" localSheetId="3">'приложение 4'!$9:$9</definedName>
    <definedName name="_xlnm.Print_Titles" localSheetId="2">'приложение 4.1'!$9:$9</definedName>
    <definedName name="_xlnm.Print_Titles" localSheetId="1">'приложение 6'!$9:$9</definedName>
    <definedName name="_xlnm.Print_Titles" localSheetId="0">'приложение 7'!$10:$10</definedName>
    <definedName name="_xlnm.Print_Area" localSheetId="7">'приложение 1'!$A$1:$C$24</definedName>
    <definedName name="_xlnm.Print_Area" localSheetId="6">'приложение 1.1'!$A$1:$D$24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9" l="1"/>
  <c r="F46" i="9"/>
  <c r="G44" i="9"/>
  <c r="F44" i="9"/>
  <c r="H54" i="3"/>
  <c r="H52" i="3"/>
  <c r="G54" i="3"/>
  <c r="G52" i="3"/>
  <c r="G23" i="9" l="1"/>
  <c r="F23" i="9"/>
  <c r="H93" i="3"/>
  <c r="H92" i="3"/>
  <c r="H91" i="3"/>
  <c r="H90" i="3"/>
  <c r="G93" i="3"/>
  <c r="H96" i="3"/>
  <c r="H95" i="3" s="1"/>
  <c r="H94" i="3" s="1"/>
  <c r="G96" i="3"/>
  <c r="G95" i="3"/>
  <c r="G94" i="3" s="1"/>
  <c r="G152" i="1" l="1"/>
  <c r="G147" i="1"/>
  <c r="G52" i="1" l="1"/>
  <c r="C16" i="8"/>
  <c r="D16" i="8"/>
  <c r="D13" i="8" l="1"/>
  <c r="D12" i="8" s="1"/>
  <c r="D11" i="8" s="1"/>
  <c r="C13" i="8"/>
  <c r="C12" i="8"/>
  <c r="C11" i="8" s="1"/>
  <c r="C16" i="7" l="1"/>
  <c r="C13" i="7"/>
  <c r="C12" i="7" s="1"/>
  <c r="C11" i="7" s="1"/>
  <c r="G47" i="9" l="1"/>
  <c r="F47" i="9"/>
  <c r="G45" i="9"/>
  <c r="F45" i="9"/>
  <c r="F71" i="9" l="1"/>
  <c r="F70" i="9" s="1"/>
  <c r="G71" i="9"/>
  <c r="G70" i="9" s="1"/>
  <c r="G112" i="9"/>
  <c r="G111" i="9" s="1"/>
  <c r="F112" i="9"/>
  <c r="F111" i="9" s="1"/>
  <c r="G109" i="9"/>
  <c r="G108" i="9" s="1"/>
  <c r="F109" i="9"/>
  <c r="F108" i="9" s="1"/>
  <c r="G106" i="9"/>
  <c r="G105" i="9" s="1"/>
  <c r="F106" i="9"/>
  <c r="F105" i="9" s="1"/>
  <c r="G103" i="9"/>
  <c r="G102" i="9" s="1"/>
  <c r="F103" i="9"/>
  <c r="F102" i="9"/>
  <c r="G100" i="9"/>
  <c r="G99" i="9" s="1"/>
  <c r="F100" i="9"/>
  <c r="F99" i="9" s="1"/>
  <c r="G97" i="9"/>
  <c r="G96" i="9" s="1"/>
  <c r="F97" i="9"/>
  <c r="F96" i="9" s="1"/>
  <c r="G94" i="9"/>
  <c r="G93" i="9" s="1"/>
  <c r="F94" i="9"/>
  <c r="F93" i="9" s="1"/>
  <c r="G91" i="9"/>
  <c r="G90" i="9" s="1"/>
  <c r="F91" i="9"/>
  <c r="F90" i="9" s="1"/>
  <c r="G88" i="9"/>
  <c r="G87" i="9" s="1"/>
  <c r="F88" i="9"/>
  <c r="F87" i="9" s="1"/>
  <c r="G43" i="9"/>
  <c r="F43" i="9"/>
  <c r="G37" i="9"/>
  <c r="F37" i="9"/>
  <c r="G35" i="9"/>
  <c r="F35" i="9"/>
  <c r="G25" i="9"/>
  <c r="G27" i="9"/>
  <c r="G29" i="9"/>
  <c r="G130" i="9"/>
  <c r="G129" i="9" s="1"/>
  <c r="G128" i="9" s="1"/>
  <c r="G124" i="9"/>
  <c r="G123" i="9" s="1"/>
  <c r="G122" i="9" s="1"/>
  <c r="G120" i="9"/>
  <c r="G119" i="9" s="1"/>
  <c r="G118" i="9" s="1"/>
  <c r="G85" i="9"/>
  <c r="G84" i="9"/>
  <c r="G78" i="9"/>
  <c r="G77" i="9" s="1"/>
  <c r="G76" i="9" s="1"/>
  <c r="G75" i="9" s="1"/>
  <c r="G74" i="9" s="1"/>
  <c r="G73" i="9" s="1"/>
  <c r="G68" i="9"/>
  <c r="G67" i="9" s="1"/>
  <c r="G66" i="9" s="1"/>
  <c r="G63" i="9"/>
  <c r="G62" i="9" s="1"/>
  <c r="G61" i="9" s="1"/>
  <c r="G59" i="9"/>
  <c r="G58" i="9" s="1"/>
  <c r="G57" i="9" s="1"/>
  <c r="G53" i="9"/>
  <c r="G52" i="9" s="1"/>
  <c r="G51" i="9" s="1"/>
  <c r="G50" i="9" s="1"/>
  <c r="G49" i="9" s="1"/>
  <c r="G18" i="9"/>
  <c r="G17" i="9" s="1"/>
  <c r="G16" i="9" s="1"/>
  <c r="F130" i="9"/>
  <c r="F129" i="9" s="1"/>
  <c r="F128" i="9" s="1"/>
  <c r="F124" i="9"/>
  <c r="F123" i="9" s="1"/>
  <c r="F122" i="9" s="1"/>
  <c r="F120" i="9"/>
  <c r="F119" i="9" s="1"/>
  <c r="F118" i="9" s="1"/>
  <c r="F85" i="9"/>
  <c r="F84" i="9"/>
  <c r="F78" i="9"/>
  <c r="F77" i="9" s="1"/>
  <c r="F76" i="9" s="1"/>
  <c r="F75" i="9" s="1"/>
  <c r="F74" i="9" s="1"/>
  <c r="F73" i="9" s="1"/>
  <c r="F68" i="9"/>
  <c r="F67" i="9" s="1"/>
  <c r="F66" i="9" s="1"/>
  <c r="F63" i="9"/>
  <c r="F62" i="9" s="1"/>
  <c r="F61" i="9" s="1"/>
  <c r="F59" i="9"/>
  <c r="F58" i="9" s="1"/>
  <c r="F57" i="9" s="1"/>
  <c r="F53" i="9"/>
  <c r="F52" i="9" s="1"/>
  <c r="F51" i="9" s="1"/>
  <c r="F50" i="9" s="1"/>
  <c r="F49" i="9" s="1"/>
  <c r="F29" i="9"/>
  <c r="F27" i="9"/>
  <c r="F25" i="9"/>
  <c r="F18" i="9"/>
  <c r="F17" i="9" s="1"/>
  <c r="F16" i="9" s="1"/>
  <c r="F112" i="2"/>
  <c r="F111" i="2" s="1"/>
  <c r="F109" i="2"/>
  <c r="F108" i="2" s="1"/>
  <c r="F106" i="2"/>
  <c r="F105" i="2"/>
  <c r="F103" i="2"/>
  <c r="F102" i="2"/>
  <c r="F100" i="2"/>
  <c r="F99" i="2"/>
  <c r="F97" i="2"/>
  <c r="F96" i="2"/>
  <c r="F94" i="2"/>
  <c r="F93" i="2"/>
  <c r="F91" i="2"/>
  <c r="F90" i="2"/>
  <c r="F88" i="2"/>
  <c r="F87" i="2"/>
  <c r="F47" i="2"/>
  <c r="F45" i="2"/>
  <c r="F43" i="2"/>
  <c r="F37" i="2"/>
  <c r="F35" i="2"/>
  <c r="F53" i="2"/>
  <c r="F52" i="2" s="1"/>
  <c r="F51" i="2" s="1"/>
  <c r="F50" i="2" s="1"/>
  <c r="F49" i="2" s="1"/>
  <c r="F65" i="9" l="1"/>
  <c r="G65" i="9"/>
  <c r="G34" i="9"/>
  <c r="G33" i="9" s="1"/>
  <c r="G32" i="9" s="1"/>
  <c r="G42" i="9"/>
  <c r="G41" i="9" s="1"/>
  <c r="G31" i="9" s="1"/>
  <c r="F42" i="9"/>
  <c r="F41" i="9" s="1"/>
  <c r="F40" i="9" s="1"/>
  <c r="F34" i="9"/>
  <c r="F33" i="9" s="1"/>
  <c r="F32" i="9" s="1"/>
  <c r="G22" i="9"/>
  <c r="G20" i="9" s="1"/>
  <c r="F83" i="9"/>
  <c r="F81" i="9" s="1"/>
  <c r="F80" i="9" s="1"/>
  <c r="F56" i="9"/>
  <c r="F55" i="9" s="1"/>
  <c r="F22" i="9"/>
  <c r="F20" i="9" s="1"/>
  <c r="G117" i="9"/>
  <c r="G116" i="9" s="1"/>
  <c r="G115" i="9" s="1"/>
  <c r="F117" i="9"/>
  <c r="F116" i="9" s="1"/>
  <c r="F115" i="9" s="1"/>
  <c r="G15" i="9"/>
  <c r="G14" i="9"/>
  <c r="G56" i="9"/>
  <c r="G55" i="9" s="1"/>
  <c r="G83" i="9"/>
  <c r="G127" i="9"/>
  <c r="G126" i="9"/>
  <c r="F15" i="9"/>
  <c r="F14" i="9"/>
  <c r="F127" i="9"/>
  <c r="F126" i="9"/>
  <c r="H61" i="3"/>
  <c r="H60" i="3" s="1"/>
  <c r="H59" i="3" s="1"/>
  <c r="H58" i="3" s="1"/>
  <c r="H57" i="3" s="1"/>
  <c r="G61" i="3"/>
  <c r="G60" i="3" s="1"/>
  <c r="G59" i="3" s="1"/>
  <c r="G58" i="3" s="1"/>
  <c r="G57" i="3" s="1"/>
  <c r="G13" i="9" l="1"/>
  <c r="G21" i="9"/>
  <c r="F82" i="9"/>
  <c r="F31" i="9"/>
  <c r="F12" i="9" s="1"/>
  <c r="G40" i="9"/>
  <c r="F21" i="9"/>
  <c r="F13" i="9"/>
  <c r="G12" i="9"/>
  <c r="G82" i="9"/>
  <c r="G81" i="9"/>
  <c r="G80" i="9" s="1"/>
  <c r="F132" i="9" l="1"/>
  <c r="G132" i="9"/>
  <c r="G61" i="1"/>
  <c r="G60" i="1" s="1"/>
  <c r="G59" i="1" s="1"/>
  <c r="G58" i="1" s="1"/>
  <c r="G57" i="1" s="1"/>
  <c r="H119" i="3" l="1"/>
  <c r="H107" i="3" l="1"/>
  <c r="H106" i="3" s="1"/>
  <c r="H122" i="3"/>
  <c r="H121" i="3" s="1"/>
  <c r="H118" i="3"/>
  <c r="H116" i="3"/>
  <c r="H115" i="3" s="1"/>
  <c r="H113" i="3"/>
  <c r="H112" i="3" s="1"/>
  <c r="H110" i="3"/>
  <c r="H109" i="3" s="1"/>
  <c r="H104" i="3"/>
  <c r="H103" i="3" s="1"/>
  <c r="H101" i="3"/>
  <c r="H100" i="3" s="1"/>
  <c r="H98" i="3"/>
  <c r="H97" i="3" s="1"/>
  <c r="G98" i="3"/>
  <c r="G97" i="3" s="1"/>
  <c r="G101" i="3"/>
  <c r="G100" i="3" s="1"/>
  <c r="G104" i="3"/>
  <c r="G103" i="3" s="1"/>
  <c r="G107" i="3"/>
  <c r="G106" i="3" s="1"/>
  <c r="G110" i="3"/>
  <c r="G109" i="3" s="1"/>
  <c r="G113" i="3"/>
  <c r="G112" i="3" s="1"/>
  <c r="G116" i="3"/>
  <c r="G115" i="3" s="1"/>
  <c r="G119" i="3"/>
  <c r="G118" i="3" s="1"/>
  <c r="G122" i="3"/>
  <c r="G121" i="3" s="1"/>
  <c r="C9" i="8"/>
  <c r="C8" i="8" s="1"/>
  <c r="D19" i="8"/>
  <c r="D18" i="8" s="1"/>
  <c r="D15" i="8" s="1"/>
  <c r="C19" i="8"/>
  <c r="C18" i="8" s="1"/>
  <c r="C15" i="8" s="1"/>
  <c r="D9" i="8"/>
  <c r="D8" i="8" s="1"/>
  <c r="D6" i="8"/>
  <c r="C6" i="8"/>
  <c r="C5" i="8" s="1"/>
  <c r="C19" i="7"/>
  <c r="C18" i="7" s="1"/>
  <c r="C15" i="7" s="1"/>
  <c r="C9" i="7"/>
  <c r="C8" i="7" s="1"/>
  <c r="C6" i="7"/>
  <c r="C5" i="7" s="1"/>
  <c r="D5" i="8" l="1"/>
  <c r="D21" i="8"/>
  <c r="G92" i="3"/>
  <c r="C21" i="7"/>
  <c r="C21" i="8"/>
  <c r="E16" i="6" l="1"/>
  <c r="D16" i="6"/>
  <c r="D15" i="5"/>
  <c r="H79" i="3"/>
  <c r="H78" i="3" s="1"/>
  <c r="H154" i="3"/>
  <c r="G154" i="3"/>
  <c r="H149" i="3"/>
  <c r="G149" i="3"/>
  <c r="H147" i="3"/>
  <c r="G147" i="3"/>
  <c r="H139" i="3"/>
  <c r="H138" i="3" s="1"/>
  <c r="H137" i="3" s="1"/>
  <c r="H136" i="3" s="1"/>
  <c r="H135" i="3" s="1"/>
  <c r="G139" i="3"/>
  <c r="G138" i="3" s="1"/>
  <c r="G137" i="3" s="1"/>
  <c r="G136" i="3" s="1"/>
  <c r="G135" i="3" s="1"/>
  <c r="H133" i="3"/>
  <c r="H132" i="3" s="1"/>
  <c r="H131" i="3" s="1"/>
  <c r="G133" i="3"/>
  <c r="G132" i="3" s="1"/>
  <c r="G131" i="3" s="1"/>
  <c r="H129" i="3"/>
  <c r="H128" i="3"/>
  <c r="H127" i="3" s="1"/>
  <c r="G129" i="3"/>
  <c r="G128" i="3" s="1"/>
  <c r="G127" i="3" s="1"/>
  <c r="G91" i="3"/>
  <c r="H86" i="3"/>
  <c r="H85" i="3" s="1"/>
  <c r="H84" i="3" s="1"/>
  <c r="H83" i="3" s="1"/>
  <c r="H82" i="3" s="1"/>
  <c r="H81" i="3" s="1"/>
  <c r="G86" i="3"/>
  <c r="G85" i="3" s="1"/>
  <c r="G84" i="3" s="1"/>
  <c r="G83" i="3" s="1"/>
  <c r="G82" i="3" s="1"/>
  <c r="G81" i="3" s="1"/>
  <c r="G79" i="3"/>
  <c r="G78" i="3" s="1"/>
  <c r="H76" i="3"/>
  <c r="H75" i="3" s="1"/>
  <c r="H74" i="3" s="1"/>
  <c r="G76" i="3"/>
  <c r="G75" i="3" s="1"/>
  <c r="G74" i="3" s="1"/>
  <c r="H71" i="3"/>
  <c r="H70" i="3" s="1"/>
  <c r="H69" i="3" s="1"/>
  <c r="G71" i="3"/>
  <c r="G70" i="3" s="1"/>
  <c r="G69" i="3" s="1"/>
  <c r="H67" i="3"/>
  <c r="H66" i="3" s="1"/>
  <c r="H65" i="3" s="1"/>
  <c r="G67" i="3"/>
  <c r="G66" i="3" s="1"/>
  <c r="G65" i="3" s="1"/>
  <c r="H55" i="3"/>
  <c r="G55" i="3"/>
  <c r="H53" i="3"/>
  <c r="G53" i="3"/>
  <c r="J54" i="3" s="1"/>
  <c r="H51" i="3"/>
  <c r="G51" i="3"/>
  <c r="H44" i="3"/>
  <c r="G44" i="3"/>
  <c r="H42" i="3"/>
  <c r="G42" i="3"/>
  <c r="H18" i="3"/>
  <c r="H17" i="3" s="1"/>
  <c r="H16" i="3" s="1"/>
  <c r="H15" i="3" s="1"/>
  <c r="H14" i="3" s="1"/>
  <c r="G18" i="3"/>
  <c r="G17" i="3" s="1"/>
  <c r="G16" i="3" s="1"/>
  <c r="G15" i="3" s="1"/>
  <c r="G14" i="3" s="1"/>
  <c r="F120" i="2"/>
  <c r="F119" i="2" s="1"/>
  <c r="F118" i="2" s="1"/>
  <c r="F71" i="2"/>
  <c r="F70" i="2" s="1"/>
  <c r="F130" i="2"/>
  <c r="F129" i="2" s="1"/>
  <c r="F128" i="2" s="1"/>
  <c r="F124" i="2"/>
  <c r="F123" i="2" s="1"/>
  <c r="F122" i="2" s="1"/>
  <c r="F85" i="2"/>
  <c r="F78" i="2"/>
  <c r="F77" i="2" s="1"/>
  <c r="F76" i="2" s="1"/>
  <c r="F75" i="2" s="1"/>
  <c r="F74" i="2" s="1"/>
  <c r="F73" i="2" s="1"/>
  <c r="F68" i="2"/>
  <c r="F67" i="2" s="1"/>
  <c r="F66" i="2" s="1"/>
  <c r="F65" i="2" s="1"/>
  <c r="F63" i="2"/>
  <c r="F62" i="2" s="1"/>
  <c r="F61" i="2" s="1"/>
  <c r="F59" i="2"/>
  <c r="F58" i="2" s="1"/>
  <c r="F57" i="2" s="1"/>
  <c r="F29" i="2"/>
  <c r="F27" i="2"/>
  <c r="F25" i="2"/>
  <c r="F18" i="2"/>
  <c r="F17" i="2" s="1"/>
  <c r="F16" i="2" s="1"/>
  <c r="G79" i="1"/>
  <c r="G78" i="1" s="1"/>
  <c r="G153" i="1"/>
  <c r="G148" i="1"/>
  <c r="G146" i="1"/>
  <c r="G138" i="1"/>
  <c r="G137" i="1" s="1"/>
  <c r="G136" i="1" s="1"/>
  <c r="G135" i="1" s="1"/>
  <c r="G134" i="1" s="1"/>
  <c r="G132" i="1"/>
  <c r="G131" i="1" s="1"/>
  <c r="G130" i="1" s="1"/>
  <c r="G128" i="1"/>
  <c r="G127" i="1" s="1"/>
  <c r="G126" i="1" s="1"/>
  <c r="G125" i="1" s="1"/>
  <c r="G120" i="1"/>
  <c r="G119" i="1" s="1"/>
  <c r="G117" i="1"/>
  <c r="G116" i="1"/>
  <c r="G114" i="1"/>
  <c r="G113" i="1"/>
  <c r="G111" i="1"/>
  <c r="G110" i="1"/>
  <c r="G108" i="1"/>
  <c r="G107" i="1"/>
  <c r="G105" i="1"/>
  <c r="G104" i="1"/>
  <c r="G102" i="1"/>
  <c r="G101" i="1"/>
  <c r="G99" i="1"/>
  <c r="G95" i="1"/>
  <c r="G96" i="1"/>
  <c r="G93" i="1"/>
  <c r="G92" i="1"/>
  <c r="G86" i="1"/>
  <c r="G85" i="1" s="1"/>
  <c r="G84" i="1" s="1"/>
  <c r="G83" i="1" s="1"/>
  <c r="G82" i="1" s="1"/>
  <c r="G81" i="1" s="1"/>
  <c r="G76" i="1"/>
  <c r="G75" i="1" s="1"/>
  <c r="G74" i="1" s="1"/>
  <c r="G73" i="1" s="1"/>
  <c r="G71" i="1"/>
  <c r="G70" i="1" s="1"/>
  <c r="G69" i="1" s="1"/>
  <c r="G67" i="1"/>
  <c r="G66" i="1" s="1"/>
  <c r="G65" i="1" s="1"/>
  <c r="G55" i="1"/>
  <c r="G53" i="1"/>
  <c r="G51" i="1"/>
  <c r="G44" i="1"/>
  <c r="G42" i="1"/>
  <c r="G18" i="1"/>
  <c r="G17" i="1"/>
  <c r="G16" i="1" s="1"/>
  <c r="F84" i="2"/>
  <c r="G98" i="1"/>
  <c r="F23" i="2" l="1"/>
  <c r="G144" i="1"/>
  <c r="G145" i="3"/>
  <c r="G144" i="3" s="1"/>
  <c r="H145" i="3"/>
  <c r="H144" i="3" s="1"/>
  <c r="H143" i="3" s="1"/>
  <c r="H126" i="3"/>
  <c r="H125" i="3" s="1"/>
  <c r="H124" i="3" s="1"/>
  <c r="F22" i="2"/>
  <c r="F21" i="2" s="1"/>
  <c r="F14" i="2"/>
  <c r="F15" i="2"/>
  <c r="H73" i="3"/>
  <c r="H40" i="3"/>
  <c r="H39" i="3" s="1"/>
  <c r="H50" i="3"/>
  <c r="H49" i="3" s="1"/>
  <c r="H48" i="3" s="1"/>
  <c r="G73" i="3"/>
  <c r="F42" i="2"/>
  <c r="F41" i="2" s="1"/>
  <c r="F40" i="2" s="1"/>
  <c r="G50" i="3"/>
  <c r="G49" i="3" s="1"/>
  <c r="G48" i="3" s="1"/>
  <c r="G124" i="1"/>
  <c r="G123" i="1" s="1"/>
  <c r="G64" i="3"/>
  <c r="G63" i="3" s="1"/>
  <c r="G126" i="3"/>
  <c r="G125" i="3" s="1"/>
  <c r="G124" i="3" s="1"/>
  <c r="G143" i="1"/>
  <c r="G41" i="1"/>
  <c r="G40" i="1" s="1"/>
  <c r="G39" i="1" s="1"/>
  <c r="G15" i="1"/>
  <c r="G14" i="1"/>
  <c r="G64" i="1"/>
  <c r="G63" i="1" s="1"/>
  <c r="G90" i="3"/>
  <c r="G41" i="3"/>
  <c r="F34" i="2"/>
  <c r="F33" i="2" s="1"/>
  <c r="F32" i="2" s="1"/>
  <c r="F126" i="2"/>
  <c r="F127" i="2"/>
  <c r="F117" i="2"/>
  <c r="F116" i="2" s="1"/>
  <c r="F115" i="2" s="1"/>
  <c r="F83" i="2"/>
  <c r="F81" i="2" s="1"/>
  <c r="F80" i="2" s="1"/>
  <c r="F56" i="2"/>
  <c r="F55" i="2" s="1"/>
  <c r="H41" i="3"/>
  <c r="G40" i="3"/>
  <c r="G39" i="3" s="1"/>
  <c r="H64" i="3"/>
  <c r="H63" i="3" s="1"/>
  <c r="G91" i="1"/>
  <c r="G90" i="1" s="1"/>
  <c r="G50" i="1"/>
  <c r="G49" i="1" s="1"/>
  <c r="F31" i="2" l="1"/>
  <c r="G13" i="3"/>
  <c r="H13" i="3"/>
  <c r="F13" i="2"/>
  <c r="F20" i="2"/>
  <c r="F12" i="2" s="1"/>
  <c r="H141" i="3"/>
  <c r="H142" i="3"/>
  <c r="H38" i="3"/>
  <c r="G38" i="1"/>
  <c r="G12" i="1" s="1"/>
  <c r="G142" i="1"/>
  <c r="G140" i="1"/>
  <c r="G142" i="3"/>
  <c r="G143" i="3"/>
  <c r="G141" i="3"/>
  <c r="G141" i="1"/>
  <c r="G13" i="1"/>
  <c r="G48" i="1"/>
  <c r="F82" i="2"/>
  <c r="G38" i="3"/>
  <c r="G89" i="1"/>
  <c r="G88" i="1" s="1"/>
  <c r="F132" i="2" l="1"/>
  <c r="G12" i="3"/>
  <c r="G11" i="3" s="1"/>
  <c r="G156" i="3" s="1"/>
  <c r="H12" i="3"/>
  <c r="H11" i="3" s="1"/>
  <c r="H156" i="3" s="1"/>
  <c r="G11" i="1"/>
  <c r="G155" i="1" s="1"/>
</calcChain>
</file>

<file path=xl/sharedStrings.xml><?xml version="1.0" encoding="utf-8"?>
<sst xmlns="http://schemas.openxmlformats.org/spreadsheetml/2006/main" count="2238" uniqueCount="221">
  <si>
    <t>Приложение 3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</si>
  <si>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</si>
  <si>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</si>
  <si>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</si>
  <si>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</si>
  <si>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</si>
  <si>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</si>
  <si>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сумма</t>
  </si>
  <si>
    <t>Местная администрация внутригородского муниципального образования Балаклавский муниципальный округ</t>
  </si>
  <si>
    <t>Общегосударственные вопросы</t>
  </si>
  <si>
    <t>01</t>
  </si>
  <si>
    <t>00</t>
  </si>
  <si>
    <t xml:space="preserve">Непрограммные расходы </t>
  </si>
  <si>
    <t>70 0 00 00000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</si>
  <si>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</si>
  <si>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</si>
  <si>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Главы внутригородского муниципального образования</t>
  </si>
  <si>
    <t>71 0 00 00000</t>
  </si>
  <si>
    <t>Обеспечение деятельности Главы внутригородского муниципального образования</t>
  </si>
  <si>
    <t>71 0 00 Б7101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</si>
  <si>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</si>
  <si>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</si>
  <si>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</si>
  <si>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</si>
  <si>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</si>
  <si>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«Благоустройство территории внутригородского муниципального образования города Севастополя Балаклавский муниципальный округ» </t>
  </si>
  <si>
    <t>08 0 00 00000</t>
  </si>
  <si>
    <t>Расходы, направленные на реализацию мероприятий муниципальной программы «Благоустройство территории внутригородского муниципального образования города Севастополя Балаклавский муниципальный округ»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</si>
  <si>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</si>
  <si>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</si>
  <si>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</si>
  <si>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местной администрации внутригородского муниципального образования города Севастополя Балаклавского муниципального округа </t>
  </si>
  <si>
    <t>73 0 00 00000</t>
  </si>
  <si>
    <t xml:space="preserve"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 </t>
  </si>
  <si>
    <t xml:space="preserve">73 0 00 Б7301 </t>
  </si>
  <si>
    <t>Иные бюджетные ассигнования</t>
  </si>
  <si>
    <t>Уплата налогов, сборов и иных платежей</t>
  </si>
  <si>
    <t xml:space="preserve">Другие общегосударственные вопросы
</t>
  </si>
  <si>
    <t>13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</si>
  <si>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 </t>
  </si>
  <si>
    <t xml:space="preserve">15 0 00 00000 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</si>
  <si>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</si>
  <si>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15 2 00 00000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</si>
  <si>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</si>
  <si>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15 2 00 Э7201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</si>
  <si>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</si>
  <si>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15 3 00 00000</t>
  </si>
  <si>
    <t>Правопорядок внутригородского муниципального образования города Севастополя Балаклавский муниципальный округ</t>
  </si>
  <si>
    <t>15 3 00  П7201</t>
  </si>
  <si>
    <t>15 3  00 П7201</t>
  </si>
  <si>
    <t>Ведение похозяйственных книг в целях учета личных подсобных хозяйств и предоставления выписок из них</t>
  </si>
  <si>
    <t>77 0 00 00000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</si>
  <si>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</si>
  <si>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Условно-утверждаемые расходы</t>
  </si>
  <si>
    <t>Специальные расходы</t>
  </si>
  <si>
    <t xml:space="preserve">НАЦИОНАЛЬНАЯ БЕЗОПАСНОСТЬ И ПРАВООХРАНИТЕЛЬНАЯ ДЕЯТЕЛЬНОСТЬ
</t>
  </si>
  <si>
    <t>03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</si>
  <si>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</si>
  <si>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09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</si>
  <si>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окруа» </t>
  </si>
  <si>
    <t>Подпрограмма «Мероприятия по совершенствованию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округа»</t>
  </si>
  <si>
    <t>15 1 00 00000</t>
  </si>
  <si>
    <t>Совершенствование организации гражданской обороны и защиты населения от чрезвычайных ситуаций природного и техногенного характера, обеспечению пожарной безопасности на территории внутригородского муниципального образования города Севастополя Балаклавского муниципального округа</t>
  </si>
  <si>
    <t xml:space="preserve">15 1 00 Ч7201 </t>
  </si>
  <si>
    <t xml:space="preserve">ЖИЛИЩНО-КОММУНАЛЬНОЕ ХОЗЯЙСТВО
</t>
  </si>
  <si>
    <t>05</t>
  </si>
  <si>
    <t>Благоустройство</t>
  </si>
  <si>
    <t xml:space="preserve">Расходы, направленные на реализацию мероприятий по санитарной очистке 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</si>
  <si>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</si>
  <si>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Расходы, направленные на реализацию мероприятий по созданию, содержанию зеленых насаждений, обеспечению ухода за ними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</si>
  <si>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</si>
  <si>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</si>
  <si>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</si>
  <si>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</si>
  <si>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Расходы, направленные на обеспечение и реализацию мероприятий по ремонту и содержанию внутриквартальных дорог</t>
  </si>
  <si>
    <t xml:space="preserve">Расходы, направленные на реализацию мероприятий по содержанию и благоустройству кладбищ </t>
  </si>
  <si>
    <t xml:space="preserve">Расходы, направленные на реализацию мероприятий по содержанию и благоустройству пляжей </t>
  </si>
  <si>
    <t>КУЛЬТУРА, КИНЕМАТОГРАФИЯ</t>
  </si>
  <si>
    <t>08</t>
  </si>
  <si>
    <t>КУЛЬТУРА</t>
  </si>
  <si>
    <t xml:space="preserve">Муниципальная программа «Развитие культуры во внутригородском муниципальном образовании города Севастополя Балаклавский муниципальный округ» </t>
  </si>
  <si>
    <t>11 0 00 00000</t>
  </si>
  <si>
    <t xml:space="preserve"> 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</si>
  <si>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 xml:space="preserve">11 1 00 00000 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</si>
  <si>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</si>
  <si>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11 1 00 К7201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</si>
  <si>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</si>
  <si>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 xml:space="preserve">11 2 00 00000 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</si>
  <si>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</si>
  <si>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 xml:space="preserve">11 2 00 В7201 </t>
  </si>
  <si>
    <t>ФИЗИЧЕСКАЯ КУЛЬТУРА И СПОРТ</t>
  </si>
  <si>
    <t>11</t>
  </si>
  <si>
    <t xml:space="preserve">ФИЗИЧЕСКАЯ КУЛЬТУРА </t>
  </si>
  <si>
    <t xml:space="preserve"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 </t>
  </si>
  <si>
    <t>13 0 00 00000</t>
  </si>
  <si>
    <t xml:space="preserve">Досуговые спортивные мероприятия для детей и подростков, направленные на развитие физкультуры и спорта во внутригородском муниципальном образовании </t>
  </si>
  <si>
    <t>13 0 00 С7201</t>
  </si>
  <si>
    <t>Совет Балаклавского муниципального округа</t>
  </si>
  <si>
    <t xml:space="preserve">Функционирование Совета Балаклавского муниципального округа  </t>
  </si>
  <si>
    <t>72 0 00 00000</t>
  </si>
  <si>
    <t xml:space="preserve">Обеспечение деятельности Совета Балаклавского муниципального округа  </t>
  </si>
  <si>
    <t xml:space="preserve">72 0 00 Б7201 </t>
  </si>
  <si>
    <t>931</t>
  </si>
  <si>
    <t>Приобретение  оборудования и других основных средств</t>
  </si>
  <si>
    <t>ВСЕГО РАСХОДОВ</t>
  </si>
  <si>
    <t>Проведение капитального ремонта исполнительно-распорядительного органа (местной администрации)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</si>
  <si>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</si>
  <si>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</si>
  <si>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Финансовое обеспечение переданных внутригородским муниципальным образованиям полномочий</t>
  </si>
  <si>
    <t>Финансовое обеспечение переданных внутригородским муниципальным образованиям полномочий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</si>
  <si>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</si>
  <si>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</si>
  <si>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Резервный фонд</t>
  </si>
  <si>
    <t>Резервный фонд, предусмотренный в бюджете 
внутригородского муниципального образования</t>
  </si>
  <si>
    <t>Резервный фонд, предусмотренный в бюджете внутригородского муниципального образования</t>
  </si>
  <si>
    <t>Резервные средства</t>
  </si>
  <si>
    <t>Глава ВМО Балаклавский МО,</t>
  </si>
  <si>
    <t>исполняющий полномочия председателя Совета                                                                                                        Е.А. Бабошкин</t>
  </si>
  <si>
    <t>Ассоциация "Совет муниципальных образований города Севастополя"</t>
  </si>
  <si>
    <t>79 0 00 00000</t>
  </si>
  <si>
    <t>79 0 00 Б7301</t>
  </si>
  <si>
    <t xml:space="preserve">Уплата налогов, сборов и иных платежей
</t>
  </si>
  <si>
    <t>Приложение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</si>
  <si>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</si>
  <si>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округа» </t>
  </si>
  <si>
    <t>исполняющий полномочия председателя Совета                                                                                                 Е.А. Бабошкин</t>
  </si>
  <si>
    <t>Приложение 4</t>
  </si>
  <si>
    <t>78 0 00 00000</t>
  </si>
  <si>
    <t>78 0 00 Б7301</t>
  </si>
  <si>
    <t>№ п/п</t>
  </si>
  <si>
    <t>сумма (тыс.руб.)</t>
  </si>
  <si>
    <t>15 0 00 00000</t>
  </si>
  <si>
    <t>ВСЕГО РАСХОДОВ НА МУНИЦИПАЛЬНЫЕ ПРОГРАММЫ</t>
  </si>
  <si>
    <t>исполняющий полномочия председателя Совета                                              Е.А. Бабошкин</t>
  </si>
  <si>
    <t>тыс.руб.</t>
  </si>
  <si>
    <t>Код бюджетной классификации</t>
  </si>
  <si>
    <t>Наименование групп, подгрупп и статей доходов</t>
  </si>
  <si>
    <t>Сумма
(тыс.руб.)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</si>
  <si>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</si>
  <si>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</si>
  <si>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</si>
  <si>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</si>
  <si>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>182 1 01 02000 01 0000 110</t>
  </si>
  <si>
    <t>Налог на доходы физических лиц</t>
  </si>
  <si>
    <t xml:space="preserve">000 1 05 00000 00 0000 000
</t>
  </si>
  <si>
    <t xml:space="preserve">НАЛОГИ НА СОВОКУПНЫЙ ДОХОД
</t>
  </si>
  <si>
    <t xml:space="preserve">000 1 05 04000 02 0000 110
</t>
  </si>
  <si>
    <t xml:space="preserve">Налог, взимаемый в связи с применением патентной системы налогообложения
</t>
  </si>
  <si>
    <t xml:space="preserve">182 1 05 04030 02 0000 110
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</si>
  <si>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
</t>
  </si>
  <si>
    <t>000 2 00 00000 00 0000 000</t>
  </si>
  <si>
    <t>БЕЗВОЗМЕЗДНЫЕ ПОСТУПЛЕНИЯ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</si>
  <si>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</si>
  <si>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</si>
  <si>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</si>
  <si>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</si>
  <si>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>ИТОГО:</t>
  </si>
  <si>
    <t xml:space="preserve">Глава ВМО Балаклавский МО, </t>
  </si>
  <si>
    <t>исполняющий полномочия председателя Совета                       Е.А. Бабошкин</t>
  </si>
  <si>
    <t>Приложение 3.1</t>
  </si>
  <si>
    <t>Приложение 1.1</t>
  </si>
  <si>
    <t>Приложение 4.1</t>
  </si>
  <si>
    <t xml:space="preserve">000 2 02 10000 00 0000 150 </t>
  </si>
  <si>
    <t>930 2 02 15001 03 0000 150</t>
  </si>
  <si>
    <t>000 2 02 30000 00 0000 150</t>
  </si>
  <si>
    <t xml:space="preserve">
000 2 02 30024 00 0000 150
</t>
  </si>
  <si>
    <t xml:space="preserve">930 2 02 30024 03 0000 150
</t>
  </si>
  <si>
    <t>08 0 00 71941</t>
  </si>
  <si>
    <r>
      <t>08 0 01 71941</t>
    </r>
    <r>
      <rPr>
        <sz val="14"/>
        <color rgb="FF000000"/>
        <rFont val="Times New Roman"/>
        <family val="1"/>
        <charset val="204"/>
      </rPr>
      <t xml:space="preserve"> </t>
    </r>
  </si>
  <si>
    <t>77 0 00 74941</t>
  </si>
  <si>
    <t xml:space="preserve">08 0 03 71941 </t>
  </si>
  <si>
    <t xml:space="preserve">08 0 04 71941 </t>
  </si>
  <si>
    <t xml:space="preserve">08 0 05 71941 </t>
  </si>
  <si>
    <t xml:space="preserve">08 0 06 71941 </t>
  </si>
  <si>
    <t xml:space="preserve">08 0 07 71941 </t>
  </si>
  <si>
    <t xml:space="preserve">08 0 08 71941 </t>
  </si>
  <si>
    <t xml:space="preserve">08 0 09 71941 </t>
  </si>
  <si>
    <t xml:space="preserve">08 0 11 71941 </t>
  </si>
  <si>
    <t xml:space="preserve">08 0 12 71941 </t>
  </si>
  <si>
    <t>Закупка товаров, работ и услуг для обеспечения государственных (муниципальных) нужд</t>
  </si>
  <si>
    <t>75 0 00 Б7501</t>
  </si>
  <si>
    <t>75 0 00 00000</t>
  </si>
  <si>
    <t>Непрограммные расходы внутригородского муниципального образования в сфере общегосударственных вопросов</t>
  </si>
  <si>
    <t>Резервный фонд местной администрации</t>
  </si>
  <si>
    <t xml:space="preserve">Резервные средства
</t>
  </si>
  <si>
    <t>Резервные фонды</t>
  </si>
  <si>
    <t>Приложение 7</t>
  </si>
  <si>
    <t>Приложение 7.1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</si>
  <si>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</si>
  <si>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000 1 16 00000 00 0000 000</t>
  </si>
  <si>
    <t>ШТРАФЫ, САНКЦИИ, ВОЗМЕЩЕНИЕ УЩЕРБА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</si>
  <si>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</si>
  <si>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</si>
  <si>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</si>
  <si>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</si>
  <si>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930 1 16 02010 02 000 1140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</si>
  <si>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бюджеты внутригородских муниципальных образований)</t>
  </si>
  <si>
    <t>Сумма на 2023 год
(тыс.руб.)</t>
  </si>
  <si>
    <t>сумма на 2023 год (тыс.руб.)</t>
  </si>
  <si>
    <t xml:space="preserve"> </t>
  </si>
  <si>
    <t>2023 год</t>
  </si>
  <si>
    <t>Доходы бюджета внутригородского муниципального образования города Севастополя Балаклавский  муниципальный округа на 2022 год</t>
  </si>
  <si>
    <t>к решению Совета Балаклавского муниципального округа III созыва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
от «______» «___________» 20____г. № _______________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</si>
  <si>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
от «_____» «_______» 20___г. № ______________</t>
  </si>
  <si>
    <t xml:space="preserve">к решению Совета Балаклавского муниципального округа III созыва «О бюджете внутригородского муниципального образования города Севастополя Балаклавский муниципальный округ на 2021 год и плановый период 2022 и 2023 годов»
от «__» «__» 20___г. № __________
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</si>
  <si>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2022 год</t>
  </si>
  <si>
    <t xml:space="preserve">08 0 02 71941 </t>
  </si>
  <si>
    <t xml:space="preserve">08 0 02 71941  </t>
  </si>
  <si>
    <t>сумма на 2024 год (тыс.руб.)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</si>
  <si>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2022 год</t>
  </si>
  <si>
    <t xml:space="preserve">к решению Совета Балаклавского муниципального округа III созыва "О бюджете внутригородского муниципального образования города Севастополя Балаклавский муниципальный округ на 2022 год и плановый период 2023 и 2024 годов»
от «____» «____» 201___г. № _____________
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</si>
  <si>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Севастополя Балаклавский муниципальный округ на плановый период 2023 и 2024 годов</t>
  </si>
  <si>
    <t xml:space="preserve">к решению Совета Балаклавского муниципального округа III созыва "О бюджете внутригородского муниципального образования города Севастополя Балаклавский муниципальный округ на 2022 год и плановый период 2023 и 2024 годов»
от «____» «____» 20___г. № _____________
</t>
  </si>
  <si>
    <t>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2022 год</t>
  </si>
  <si>
    <t>Распределение бюджетных ассигнований на реализацию муниципальных программ внутригородского муниципального образования города Севастополя Балаклавский муниципальный округ на плановый период 2023 и 2024 годов</t>
  </si>
  <si>
    <t>Сумма на 2024 год
(тыс.руб.)</t>
  </si>
  <si>
    <t>Доходы бюджета внутригородского муниципального образования города Севастополя Балаклавский  муниципальный округа на плановый период 2023 и 2024 годов</t>
  </si>
  <si>
    <t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
от «____» «_____» 20____г. № _________</t>
  </si>
  <si>
    <t>Ведомственная структура расходов бюджета внутригородского муниципального образования города Севастополя Балаклавский муниципальный округ на плановый период 2023 и 2024 годов</t>
  </si>
  <si>
    <t xml:space="preserve">к решению Совета Балаклавского муниципального округа  III созыва «О бюджете внутригородского муниципального образования города Севастополя Балаклавский муниципальный округ на 2022 год и плановый период 2023 и 2024 годов»
от «____» «____» 20_____г. № _____________
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</si>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</sst>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000000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wrapText="1"/>
    </xf>
    <xf numFmtId="49" fontId="15" fillId="0" borderId="2" xfId="2" applyNumberFormat="1" applyFont="1" applyBorder="1" applyAlignment="1">
      <alignment horizontal="justify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wrapText="1"/>
    </xf>
    <xf numFmtId="49" fontId="17" fillId="0" borderId="2" xfId="2" applyNumberFormat="1" applyFont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64" fontId="19" fillId="4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3" fillId="5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9" fontId="21" fillId="6" borderId="2" xfId="2" applyNumberFormat="1" applyFont="1" applyFill="1" applyBorder="1" applyAlignment="1">
      <alignment horizontal="justify" vertical="center" wrapText="1"/>
    </xf>
    <xf numFmtId="0" fontId="13" fillId="6" borderId="2" xfId="0" applyFont="1" applyFill="1" applyBorder="1" applyAlignment="1">
      <alignment horizontal="center" vertical="center" wrapText="1"/>
    </xf>
    <xf numFmtId="49" fontId="18" fillId="6" borderId="2" xfId="0" applyNumberFormat="1" applyFont="1" applyFill="1" applyBorder="1" applyAlignment="1">
      <alignment horizontal="center" vertical="center" wrapText="1"/>
    </xf>
    <xf numFmtId="2" fontId="21" fillId="6" borderId="2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13" fillId="5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9" fontId="22" fillId="4" borderId="2" xfId="0" applyNumberFormat="1" applyFont="1" applyFill="1" applyBorder="1" applyAlignment="1">
      <alignment horizontal="center" vertical="center" wrapText="1"/>
    </xf>
    <xf numFmtId="164" fontId="22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9" fillId="4" borderId="2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6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wrapText="1"/>
    </xf>
    <xf numFmtId="4" fontId="18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9" fillId="4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" fontId="22" fillId="4" borderId="2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" fontId="13" fillId="6" borderId="2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" fontId="13" fillId="4" borderId="2" xfId="0" applyNumberFormat="1" applyFont="1" applyFill="1" applyBorder="1" applyAlignment="1">
      <alignment horizontal="center" wrapText="1"/>
    </xf>
    <xf numFmtId="4" fontId="23" fillId="7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164" fontId="19" fillId="5" borderId="2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6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9" fillId="0" borderId="9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/>
    <xf numFmtId="0" fontId="27" fillId="0" borderId="0" xfId="0" applyFont="1" applyAlignment="1">
      <alignment horizontal="center" vertical="center" wrapText="1"/>
    </xf>
    <xf numFmtId="164" fontId="19" fillId="0" borderId="11" xfId="0" applyNumberFormat="1" applyFont="1" applyBorder="1" applyAlignment="1">
      <alignment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vertical="top" wrapText="1"/>
    </xf>
    <xf numFmtId="164" fontId="29" fillId="0" borderId="0" xfId="0" applyNumberFormat="1" applyFont="1" applyAlignment="1">
      <alignment vertical="top" wrapText="1"/>
    </xf>
    <xf numFmtId="0" fontId="30" fillId="0" borderId="0" xfId="0" applyFont="1"/>
    <xf numFmtId="0" fontId="31" fillId="0" borderId="0" xfId="3" applyAlignment="1" applyProtection="1"/>
    <xf numFmtId="0" fontId="27" fillId="0" borderId="0" xfId="0" applyFont="1"/>
    <xf numFmtId="164" fontId="3" fillId="0" borderId="0" xfId="0" applyNumberFormat="1" applyFont="1" applyAlignment="1">
      <alignment horizontal="justify" vertical="top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9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164" fontId="29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2" fillId="0" borderId="11" xfId="0" applyNumberFormat="1" applyFont="1" applyFill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11" fillId="8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wrapText="1"/>
    </xf>
    <xf numFmtId="164" fontId="22" fillId="8" borderId="2" xfId="0" applyNumberFormat="1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164" fontId="19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164" fontId="22" fillId="8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right" vertical="center" wrapText="1"/>
    </xf>
    <xf numFmtId="164" fontId="13" fillId="0" borderId="0" xfId="0" applyNumberFormat="1" applyFont="1" applyAlignment="1">
      <alignment wrapText="1"/>
    </xf>
    <xf numFmtId="164" fontId="19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wrapText="1"/>
    </xf>
    <xf numFmtId="164" fontId="16" fillId="7" borderId="2" xfId="0" applyNumberFormat="1" applyFont="1" applyFill="1" applyBorder="1" applyAlignment="1">
      <alignment horizontal="center" wrapText="1"/>
    </xf>
    <xf numFmtId="164" fontId="27" fillId="0" borderId="0" xfId="0" applyNumberFormat="1" applyFont="1" applyAlignment="1">
      <alignment vertical="center" wrapText="1"/>
    </xf>
    <xf numFmtId="164" fontId="26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164" fontId="22" fillId="5" borderId="2" xfId="0" applyNumberFormat="1" applyFont="1" applyFill="1" applyBorder="1" applyAlignment="1">
      <alignment horizontal="center" vertical="center" wrapText="1"/>
    </xf>
    <xf numFmtId="2" fontId="33" fillId="6" borderId="2" xfId="2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wrapText="1"/>
    </xf>
    <xf numFmtId="164" fontId="34" fillId="0" borderId="2" xfId="0" applyNumberFormat="1" applyFont="1" applyBorder="1" applyAlignment="1">
      <alignment horizontal="center" wrapText="1"/>
    </xf>
    <xf numFmtId="164" fontId="22" fillId="4" borderId="2" xfId="0" applyNumberFormat="1" applyFont="1" applyFill="1" applyBorder="1" applyAlignment="1">
      <alignment horizontal="center" wrapText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164" fontId="1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3" fillId="0" borderId="0" xfId="1" applyNumberFormat="1" applyFont="1" applyFill="1" applyAlignment="1" applyProtection="1">
      <alignment horizontal="center" vertical="center"/>
      <protection hidden="1"/>
    </xf>
    <xf numFmtId="164" fontId="4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0" xfId="1" applyNumberFormat="1" applyFont="1" applyFill="1" applyAlignment="1" applyProtection="1">
      <alignment horizontal="right" wrapText="1"/>
      <protection hidden="1"/>
    </xf>
    <xf numFmtId="164" fontId="4" fillId="0" borderId="0" xfId="1" applyNumberFormat="1" applyFont="1" applyFill="1" applyAlignment="1" applyProtection="1">
      <alignment horizontal="justify" vertical="center" wrapText="1"/>
      <protection hidden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 2" xfId="2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6" zoomScaleNormal="86" workbookViewId="0">
      <selection activeCell="I10" sqref="I10:K10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14.28515625" style="140" customWidth="1"/>
    <col min="5" max="5" width="14.85546875" style="6" customWidth="1"/>
    <col min="6" max="6" width="9.140625" style="6"/>
    <col min="7" max="7" width="17.28515625" style="6" customWidth="1"/>
    <col min="8" max="16384" width="9.140625" style="6"/>
  </cols>
  <sheetData>
    <row r="1" spans="1:7" ht="15" customHeight="1" x14ac:dyDescent="0.25">
      <c r="C1" s="234" t="s">
        <v>187</v>
      </c>
      <c r="D1" s="234"/>
    </row>
    <row r="2" spans="1:7" ht="60" customHeight="1" x14ac:dyDescent="0.25">
      <c r="C2" s="235" t="s">
        <v>202</v>
      </c>
      <c r="D2" s="235"/>
      <c r="E2" s="235"/>
    </row>
    <row r="3" spans="1:7" ht="103.5" customHeight="1" x14ac:dyDescent="0.25">
      <c r="C3" s="235"/>
      <c r="D3" s="235"/>
      <c r="E3" s="235"/>
    </row>
    <row r="4" spans="1:7" ht="4.5" hidden="1" customHeight="1" x14ac:dyDescent="0.25"/>
    <row r="5" spans="1:7" ht="13.9" hidden="1" x14ac:dyDescent="0.25"/>
    <row r="6" spans="1:7" ht="13.9" hidden="1" x14ac:dyDescent="0.25"/>
    <row r="7" spans="1:7" ht="13.9" hidden="1" x14ac:dyDescent="0.25"/>
    <row r="8" spans="1:7" ht="85.5" customHeight="1" x14ac:dyDescent="0.25">
      <c r="B8" s="236" t="s">
        <v>214</v>
      </c>
      <c r="C8" s="236"/>
      <c r="D8" s="236"/>
      <c r="E8" s="236"/>
    </row>
    <row r="9" spans="1:7" ht="22.5" customHeight="1" x14ac:dyDescent="0.25">
      <c r="B9" s="149"/>
      <c r="C9" s="149"/>
      <c r="D9" s="150"/>
      <c r="E9" s="150" t="s">
        <v>134</v>
      </c>
    </row>
    <row r="10" spans="1:7" ht="24" customHeight="1" x14ac:dyDescent="0.25">
      <c r="A10" s="141" t="s">
        <v>129</v>
      </c>
      <c r="B10" s="8" t="s">
        <v>1</v>
      </c>
      <c r="C10" s="8" t="s">
        <v>5</v>
      </c>
      <c r="D10" s="10" t="s">
        <v>200</v>
      </c>
      <c r="E10" s="8" t="s">
        <v>220</v>
      </c>
      <c r="G10" s="11"/>
    </row>
    <row r="11" spans="1:7" ht="24" hidden="1" customHeight="1" x14ac:dyDescent="0.25">
      <c r="A11" s="141"/>
      <c r="B11" s="12"/>
      <c r="C11" s="14"/>
      <c r="D11" s="15"/>
      <c r="E11" s="141"/>
    </row>
    <row r="12" spans="1:7" ht="80.25" customHeight="1" x14ac:dyDescent="0.25">
      <c r="A12" s="8">
        <v>1</v>
      </c>
      <c r="B12" s="142" t="s">
        <v>25</v>
      </c>
      <c r="C12" s="143" t="s">
        <v>26</v>
      </c>
      <c r="D12" s="144">
        <v>42207.8</v>
      </c>
      <c r="E12" s="144">
        <v>43896.2</v>
      </c>
    </row>
    <row r="13" spans="1:7" ht="47.25" x14ac:dyDescent="0.25">
      <c r="A13" s="8">
        <v>2</v>
      </c>
      <c r="B13" s="151" t="s">
        <v>80</v>
      </c>
      <c r="C13" s="143" t="s">
        <v>81</v>
      </c>
      <c r="D13" s="144">
        <v>1124.4000000000001</v>
      </c>
      <c r="E13" s="144">
        <v>1404.2</v>
      </c>
    </row>
    <row r="14" spans="1:7" ht="63" x14ac:dyDescent="0.25">
      <c r="A14" s="8">
        <v>3</v>
      </c>
      <c r="B14" s="142" t="s">
        <v>93</v>
      </c>
      <c r="C14" s="143" t="s">
        <v>94</v>
      </c>
      <c r="D14" s="144">
        <v>800</v>
      </c>
      <c r="E14" s="144">
        <v>800</v>
      </c>
    </row>
    <row r="15" spans="1:7" ht="80.25" hidden="1" customHeight="1" x14ac:dyDescent="0.25">
      <c r="A15" s="8">
        <v>4</v>
      </c>
      <c r="B15" s="145" t="s">
        <v>124</v>
      </c>
      <c r="C15" s="143" t="s">
        <v>131</v>
      </c>
      <c r="D15" s="144"/>
      <c r="E15" s="144"/>
    </row>
    <row r="16" spans="1:7" ht="45.75" customHeight="1" x14ac:dyDescent="0.25">
      <c r="A16" s="141"/>
      <c r="B16" s="105" t="s">
        <v>132</v>
      </c>
      <c r="C16" s="106"/>
      <c r="D16" s="108">
        <f>D15+D14+D13+D12</f>
        <v>44132.200000000004</v>
      </c>
      <c r="E16" s="108">
        <f>E15+E14+E13+E12</f>
        <v>46100.399999999994</v>
      </c>
      <c r="G16" s="22"/>
    </row>
    <row r="17" spans="2:4" s="109" customFormat="1" ht="28.9" hidden="1" x14ac:dyDescent="0.3">
      <c r="B17" s="55" t="s">
        <v>105</v>
      </c>
      <c r="C17" s="56">
        <v>73</v>
      </c>
      <c r="D17" s="146">
        <v>0</v>
      </c>
    </row>
    <row r="18" spans="2:4" ht="31.15" hidden="1" x14ac:dyDescent="0.25">
      <c r="B18" s="46" t="s">
        <v>30</v>
      </c>
      <c r="C18" s="49">
        <v>73</v>
      </c>
      <c r="D18" s="84">
        <v>0</v>
      </c>
    </row>
    <row r="19" spans="2:4" ht="31.15" hidden="1" x14ac:dyDescent="0.25">
      <c r="B19" s="59" t="s">
        <v>106</v>
      </c>
      <c r="C19" s="8">
        <v>73</v>
      </c>
      <c r="D19" s="10"/>
    </row>
    <row r="20" spans="2:4" ht="31.15" hidden="1" x14ac:dyDescent="0.25">
      <c r="B20" s="59" t="s">
        <v>107</v>
      </c>
      <c r="C20" s="8">
        <v>73</v>
      </c>
      <c r="D20" s="10"/>
    </row>
    <row r="21" spans="2:4" ht="9.75" hidden="1" customHeight="1" x14ac:dyDescent="0.25">
      <c r="B21" s="46"/>
      <c r="C21" s="8"/>
      <c r="D21" s="10"/>
    </row>
    <row r="22" spans="2:4" ht="27.6" hidden="1" x14ac:dyDescent="0.25">
      <c r="B22" s="38" t="s">
        <v>108</v>
      </c>
      <c r="C22" s="39">
        <v>75</v>
      </c>
      <c r="D22" s="41">
        <v>0</v>
      </c>
    </row>
    <row r="23" spans="2:4" ht="41.45" hidden="1" x14ac:dyDescent="0.25">
      <c r="B23" s="42" t="s">
        <v>109</v>
      </c>
      <c r="C23" s="43">
        <v>75</v>
      </c>
      <c r="D23" s="147">
        <v>0</v>
      </c>
    </row>
    <row r="24" spans="2:4" s="109" customFormat="1" ht="28.9" hidden="1" x14ac:dyDescent="0.3">
      <c r="B24" s="55" t="s">
        <v>110</v>
      </c>
      <c r="C24" s="56">
        <v>75</v>
      </c>
      <c r="D24" s="146">
        <v>0</v>
      </c>
    </row>
    <row r="25" spans="2:4" ht="31.15" hidden="1" x14ac:dyDescent="0.25">
      <c r="B25" s="46" t="s">
        <v>22</v>
      </c>
      <c r="C25" s="49">
        <v>75</v>
      </c>
      <c r="D25" s="10">
        <v>0</v>
      </c>
    </row>
    <row r="26" spans="2:4" ht="31.15" hidden="1" x14ac:dyDescent="0.25">
      <c r="B26" s="59" t="s">
        <v>111</v>
      </c>
      <c r="C26" s="8">
        <v>75</v>
      </c>
      <c r="D26" s="10"/>
    </row>
    <row r="27" spans="2:4" ht="31.15" hidden="1" x14ac:dyDescent="0.25">
      <c r="B27" s="46" t="s">
        <v>30</v>
      </c>
      <c r="C27" s="49">
        <v>75</v>
      </c>
      <c r="D27" s="84">
        <v>0</v>
      </c>
    </row>
    <row r="28" spans="2:4" ht="31.15" hidden="1" x14ac:dyDescent="0.25">
      <c r="B28" s="59" t="s">
        <v>107</v>
      </c>
      <c r="C28" s="8">
        <v>75</v>
      </c>
      <c r="D28" s="10"/>
    </row>
    <row r="29" spans="2:4" ht="13.9" hidden="1" x14ac:dyDescent="0.25">
      <c r="B29" s="51"/>
      <c r="C29" s="8"/>
      <c r="D29" s="10"/>
    </row>
    <row r="30" spans="2:4" ht="15.6" hidden="1" x14ac:dyDescent="0.25">
      <c r="B30" s="62" t="s">
        <v>112</v>
      </c>
      <c r="C30" s="63"/>
      <c r="D30" s="65">
        <v>0</v>
      </c>
    </row>
    <row r="31" spans="2:4" ht="28.5" hidden="1" customHeight="1" x14ac:dyDescent="0.25">
      <c r="B31" s="38" t="s">
        <v>113</v>
      </c>
      <c r="C31" s="39">
        <v>74</v>
      </c>
      <c r="D31" s="41">
        <v>0</v>
      </c>
    </row>
    <row r="32" spans="2:4" ht="27.6" hidden="1" x14ac:dyDescent="0.25">
      <c r="B32" s="42" t="s">
        <v>114</v>
      </c>
      <c r="C32" s="43">
        <v>74</v>
      </c>
      <c r="D32" s="147">
        <v>0</v>
      </c>
    </row>
    <row r="33" spans="2:5" s="109" customFormat="1" ht="28.9" hidden="1" x14ac:dyDescent="0.3">
      <c r="B33" s="55" t="s">
        <v>114</v>
      </c>
      <c r="C33" s="56">
        <v>74</v>
      </c>
      <c r="D33" s="146">
        <v>0</v>
      </c>
    </row>
    <row r="34" spans="2:5" ht="15.6" hidden="1" x14ac:dyDescent="0.25">
      <c r="B34" s="46" t="s">
        <v>115</v>
      </c>
      <c r="C34" s="49">
        <v>74</v>
      </c>
      <c r="D34" s="10"/>
    </row>
    <row r="35" spans="2:5" x14ac:dyDescent="0.25">
      <c r="E35" s="22"/>
    </row>
    <row r="36" spans="2:5" ht="18.75" x14ac:dyDescent="0.3">
      <c r="B36" s="111" t="s">
        <v>116</v>
      </c>
      <c r="C36" s="148"/>
    </row>
    <row r="37" spans="2:5" ht="30" customHeight="1" x14ac:dyDescent="0.25">
      <c r="B37" s="237" t="s">
        <v>133</v>
      </c>
      <c r="C37" s="238"/>
      <c r="D37" s="238"/>
    </row>
  </sheetData>
  <mergeCells count="4">
    <mergeCell ref="C1:D1"/>
    <mergeCell ref="C2:E3"/>
    <mergeCell ref="B8:E8"/>
    <mergeCell ref="B37:D37"/>
  </mergeCells>
  <pageMargins left="0.70866141732283472" right="0.31496062992125984" top="0.15748031496062992" bottom="0.15748031496062992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86" zoomScaleNormal="86" workbookViewId="0">
      <selection activeCell="Q3" sqref="Q3"/>
    </sheetView>
  </sheetViews>
  <sheetFormatPr defaultColWidth="9.140625" defaultRowHeight="15" x14ac:dyDescent="0.25"/>
  <cols>
    <col min="1" max="1" width="6.42578125" style="6" customWidth="1"/>
    <col min="2" max="2" width="73.28515625" style="1" customWidth="1"/>
    <col min="3" max="3" width="20.42578125" style="2" customWidth="1"/>
    <col min="4" max="4" width="24.5703125" style="140" customWidth="1"/>
    <col min="5" max="6" width="9.140625" style="6"/>
    <col min="7" max="7" width="17.28515625" style="6" customWidth="1"/>
    <col min="8" max="16384" width="9.140625" style="6"/>
  </cols>
  <sheetData>
    <row r="1" spans="1:7" ht="15" customHeight="1" x14ac:dyDescent="0.25">
      <c r="C1" s="234" t="s">
        <v>186</v>
      </c>
      <c r="D1" s="234"/>
    </row>
    <row r="2" spans="1:7" ht="60" customHeight="1" x14ac:dyDescent="0.25">
      <c r="C2" s="235" t="s">
        <v>217</v>
      </c>
      <c r="D2" s="235"/>
    </row>
    <row r="3" spans="1:7" ht="102.75" customHeight="1" x14ac:dyDescent="0.25">
      <c r="C3" s="235"/>
      <c r="D3" s="235"/>
    </row>
    <row r="4" spans="1:7" ht="4.5" hidden="1" customHeight="1" x14ac:dyDescent="0.25"/>
    <row r="5" spans="1:7" ht="13.9" hidden="1" x14ac:dyDescent="0.25"/>
    <row r="6" spans="1:7" ht="13.9" hidden="1" x14ac:dyDescent="0.25"/>
    <row r="7" spans="1:7" ht="13.9" hidden="1" x14ac:dyDescent="0.25"/>
    <row r="8" spans="1:7" ht="85.5" customHeight="1" x14ac:dyDescent="0.25">
      <c r="B8" s="239" t="s">
        <v>213</v>
      </c>
      <c r="C8" s="239"/>
      <c r="D8" s="239"/>
    </row>
    <row r="9" spans="1:7" ht="33" customHeight="1" x14ac:dyDescent="0.25">
      <c r="A9" s="141" t="s">
        <v>129</v>
      </c>
      <c r="B9" s="8" t="s">
        <v>1</v>
      </c>
      <c r="C9" s="8" t="s">
        <v>5</v>
      </c>
      <c r="D9" s="10" t="s">
        <v>130</v>
      </c>
      <c r="G9" s="11"/>
    </row>
    <row r="10" spans="1:7" ht="12.75" hidden="1" customHeight="1" x14ac:dyDescent="0.25">
      <c r="A10" s="141"/>
      <c r="B10" s="12"/>
      <c r="C10" s="14"/>
      <c r="D10" s="15"/>
    </row>
    <row r="11" spans="1:7" ht="80.25" customHeight="1" x14ac:dyDescent="0.25">
      <c r="A11" s="8">
        <v>4</v>
      </c>
      <c r="B11" s="142" t="s">
        <v>25</v>
      </c>
      <c r="C11" s="143" t="s">
        <v>26</v>
      </c>
      <c r="D11" s="144">
        <v>47514.7</v>
      </c>
    </row>
    <row r="12" spans="1:7" ht="80.25" customHeight="1" x14ac:dyDescent="0.25">
      <c r="A12" s="8"/>
      <c r="B12" s="145" t="s">
        <v>80</v>
      </c>
      <c r="C12" s="143" t="s">
        <v>81</v>
      </c>
      <c r="D12" s="144">
        <v>3718.7</v>
      </c>
    </row>
    <row r="13" spans="1:7" ht="80.25" customHeight="1" x14ac:dyDescent="0.25">
      <c r="A13" s="8"/>
      <c r="B13" s="142" t="s">
        <v>93</v>
      </c>
      <c r="C13" s="143" t="s">
        <v>94</v>
      </c>
      <c r="D13" s="144">
        <v>800</v>
      </c>
    </row>
    <row r="14" spans="1:7" ht="80.25" customHeight="1" x14ac:dyDescent="0.25">
      <c r="A14" s="8"/>
      <c r="B14" s="145" t="s">
        <v>124</v>
      </c>
      <c r="C14" s="143" t="s">
        <v>131</v>
      </c>
      <c r="D14" s="144">
        <v>200</v>
      </c>
    </row>
    <row r="15" spans="1:7" ht="45.75" customHeight="1" x14ac:dyDescent="0.25">
      <c r="A15" s="141"/>
      <c r="B15" s="105" t="s">
        <v>132</v>
      </c>
      <c r="C15" s="106"/>
      <c r="D15" s="108">
        <f>D14+D13+D12+D11</f>
        <v>52233.399999999994</v>
      </c>
      <c r="G15" s="22"/>
    </row>
    <row r="16" spans="1:7" s="109" customFormat="1" ht="28.9" hidden="1" x14ac:dyDescent="0.3">
      <c r="B16" s="55" t="s">
        <v>105</v>
      </c>
      <c r="C16" s="56">
        <v>73</v>
      </c>
      <c r="D16" s="146">
        <v>0</v>
      </c>
    </row>
    <row r="17" spans="2:4" ht="31.15" hidden="1" x14ac:dyDescent="0.25">
      <c r="B17" s="46" t="s">
        <v>30</v>
      </c>
      <c r="C17" s="49">
        <v>73</v>
      </c>
      <c r="D17" s="84">
        <v>0</v>
      </c>
    </row>
    <row r="18" spans="2:4" ht="31.15" hidden="1" x14ac:dyDescent="0.25">
      <c r="B18" s="59" t="s">
        <v>106</v>
      </c>
      <c r="C18" s="8">
        <v>73</v>
      </c>
      <c r="D18" s="10"/>
    </row>
    <row r="19" spans="2:4" ht="31.15" hidden="1" x14ac:dyDescent="0.25">
      <c r="B19" s="59" t="s">
        <v>107</v>
      </c>
      <c r="C19" s="8">
        <v>73</v>
      </c>
      <c r="D19" s="10"/>
    </row>
    <row r="20" spans="2:4" ht="9.75" hidden="1" customHeight="1" x14ac:dyDescent="0.25">
      <c r="B20" s="46"/>
      <c r="C20" s="8"/>
      <c r="D20" s="10"/>
    </row>
    <row r="21" spans="2:4" ht="27.6" hidden="1" x14ac:dyDescent="0.25">
      <c r="B21" s="38" t="s">
        <v>108</v>
      </c>
      <c r="C21" s="39">
        <v>75</v>
      </c>
      <c r="D21" s="41">
        <v>0</v>
      </c>
    </row>
    <row r="22" spans="2:4" ht="41.45" hidden="1" x14ac:dyDescent="0.25">
      <c r="B22" s="42" t="s">
        <v>109</v>
      </c>
      <c r="C22" s="43">
        <v>75</v>
      </c>
      <c r="D22" s="147">
        <v>0</v>
      </c>
    </row>
    <row r="23" spans="2:4" s="109" customFormat="1" ht="28.9" hidden="1" x14ac:dyDescent="0.3">
      <c r="B23" s="55" t="s">
        <v>110</v>
      </c>
      <c r="C23" s="56">
        <v>75</v>
      </c>
      <c r="D23" s="146">
        <v>0</v>
      </c>
    </row>
    <row r="24" spans="2:4" ht="31.15" hidden="1" x14ac:dyDescent="0.25">
      <c r="B24" s="46" t="s">
        <v>22</v>
      </c>
      <c r="C24" s="49">
        <v>75</v>
      </c>
      <c r="D24" s="10">
        <v>0</v>
      </c>
    </row>
    <row r="25" spans="2:4" ht="31.15" hidden="1" x14ac:dyDescent="0.25">
      <c r="B25" s="59" t="s">
        <v>111</v>
      </c>
      <c r="C25" s="8">
        <v>75</v>
      </c>
      <c r="D25" s="10"/>
    </row>
    <row r="26" spans="2:4" ht="31.15" hidden="1" x14ac:dyDescent="0.25">
      <c r="B26" s="46" t="s">
        <v>30</v>
      </c>
      <c r="C26" s="49">
        <v>75</v>
      </c>
      <c r="D26" s="84">
        <v>0</v>
      </c>
    </row>
    <row r="27" spans="2:4" ht="31.15" hidden="1" x14ac:dyDescent="0.25">
      <c r="B27" s="59" t="s">
        <v>107</v>
      </c>
      <c r="C27" s="8">
        <v>75</v>
      </c>
      <c r="D27" s="10"/>
    </row>
    <row r="28" spans="2:4" ht="13.9" hidden="1" x14ac:dyDescent="0.25">
      <c r="B28" s="51"/>
      <c r="C28" s="8"/>
      <c r="D28" s="10"/>
    </row>
    <row r="29" spans="2:4" ht="15.6" hidden="1" x14ac:dyDescent="0.25">
      <c r="B29" s="62" t="s">
        <v>112</v>
      </c>
      <c r="C29" s="63"/>
      <c r="D29" s="65">
        <v>0</v>
      </c>
    </row>
    <row r="30" spans="2:4" ht="28.5" hidden="1" customHeight="1" x14ac:dyDescent="0.25">
      <c r="B30" s="38" t="s">
        <v>113</v>
      </c>
      <c r="C30" s="39">
        <v>74</v>
      </c>
      <c r="D30" s="41">
        <v>0</v>
      </c>
    </row>
    <row r="31" spans="2:4" ht="27.6" hidden="1" x14ac:dyDescent="0.25">
      <c r="B31" s="42" t="s">
        <v>114</v>
      </c>
      <c r="C31" s="43">
        <v>74</v>
      </c>
      <c r="D31" s="147">
        <v>0</v>
      </c>
    </row>
    <row r="32" spans="2:4" s="109" customFormat="1" ht="28.9" hidden="1" x14ac:dyDescent="0.3">
      <c r="B32" s="55" t="s">
        <v>114</v>
      </c>
      <c r="C32" s="56">
        <v>74</v>
      </c>
      <c r="D32" s="146">
        <v>0</v>
      </c>
    </row>
    <row r="33" spans="2:5" ht="15.6" hidden="1" x14ac:dyDescent="0.25">
      <c r="B33" s="46" t="s">
        <v>115</v>
      </c>
      <c r="C33" s="49">
        <v>74</v>
      </c>
      <c r="D33" s="10"/>
    </row>
    <row r="34" spans="2:5" x14ac:dyDescent="0.25">
      <c r="E34" s="22"/>
    </row>
    <row r="35" spans="2:5" ht="18.75" x14ac:dyDescent="0.3">
      <c r="B35" s="111" t="s">
        <v>116</v>
      </c>
      <c r="C35" s="148"/>
    </row>
    <row r="36" spans="2:5" ht="30" customHeight="1" x14ac:dyDescent="0.25">
      <c r="B36" s="237" t="s">
        <v>133</v>
      </c>
      <c r="C36" s="238"/>
      <c r="D36" s="238"/>
    </row>
  </sheetData>
  <mergeCells count="4">
    <mergeCell ref="C1:D1"/>
    <mergeCell ref="C2:D3"/>
    <mergeCell ref="B8:D8"/>
    <mergeCell ref="B36:D36"/>
  </mergeCells>
  <pageMargins left="0.70866141732283472" right="0.31496062992125984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opLeftCell="A37" zoomScale="86" zoomScaleNormal="86" workbookViewId="0">
      <selection activeCell="L51" sqref="L51"/>
    </sheetView>
  </sheetViews>
  <sheetFormatPr defaultColWidth="9.140625" defaultRowHeight="15" x14ac:dyDescent="0.25"/>
  <cols>
    <col min="1" max="1" width="76" style="1" customWidth="1"/>
    <col min="2" max="2" width="9.140625" style="3"/>
    <col min="3" max="3" width="11" style="3" customWidth="1"/>
    <col min="4" max="4" width="21.140625" style="2" customWidth="1"/>
    <col min="5" max="5" width="16.140625" style="2" customWidth="1"/>
    <col min="6" max="6" width="15" style="114" customWidth="1"/>
    <col min="7" max="7" width="14.7109375" style="6" customWidth="1"/>
    <col min="8" max="8" width="11.5703125" style="6" bestFit="1" customWidth="1"/>
    <col min="9" max="16384" width="9.140625" style="6"/>
  </cols>
  <sheetData>
    <row r="1" spans="1:9" ht="18.75" x14ac:dyDescent="0.25">
      <c r="E1" s="4"/>
      <c r="F1" s="240" t="s">
        <v>161</v>
      </c>
      <c r="G1" s="240"/>
    </row>
    <row r="2" spans="1:9" ht="60" customHeight="1" x14ac:dyDescent="0.25">
      <c r="D2" s="241" t="s">
        <v>210</v>
      </c>
      <c r="E2" s="241"/>
      <c r="F2" s="241"/>
      <c r="G2" s="241"/>
    </row>
    <row r="3" spans="1:9" ht="25.15" customHeight="1" x14ac:dyDescent="0.25">
      <c r="D3" s="241"/>
      <c r="E3" s="241"/>
      <c r="F3" s="241"/>
      <c r="G3" s="241"/>
    </row>
    <row r="4" spans="1:9" ht="4.5" customHeight="1" x14ac:dyDescent="0.25"/>
    <row r="5" spans="1:9" ht="13.9" hidden="1" x14ac:dyDescent="0.25"/>
    <row r="6" spans="1:9" ht="13.9" hidden="1" x14ac:dyDescent="0.25"/>
    <row r="7" spans="1:9" ht="13.9" hidden="1" x14ac:dyDescent="0.25"/>
    <row r="8" spans="1:9" ht="95.25" customHeight="1" x14ac:dyDescent="0.25">
      <c r="A8" s="239" t="s">
        <v>211</v>
      </c>
      <c r="B8" s="239"/>
      <c r="C8" s="239"/>
      <c r="D8" s="239"/>
      <c r="E8" s="239"/>
      <c r="F8" s="239"/>
      <c r="G8" s="239"/>
    </row>
    <row r="9" spans="1:9" ht="46.9" customHeight="1" x14ac:dyDescent="0.25">
      <c r="A9" s="8" t="s">
        <v>1</v>
      </c>
      <c r="B9" s="9" t="s">
        <v>3</v>
      </c>
      <c r="C9" s="9" t="s">
        <v>4</v>
      </c>
      <c r="D9" s="8" t="s">
        <v>5</v>
      </c>
      <c r="E9" s="217" t="s">
        <v>6</v>
      </c>
      <c r="F9" s="115" t="s">
        <v>198</v>
      </c>
      <c r="G9" s="115" t="s">
        <v>208</v>
      </c>
    </row>
    <row r="10" spans="1:9" ht="24" hidden="1" customHeight="1" x14ac:dyDescent="0.25">
      <c r="A10" s="12"/>
      <c r="B10" s="13"/>
      <c r="C10" s="13"/>
      <c r="D10" s="14"/>
      <c r="E10" s="14"/>
      <c r="F10" s="116"/>
      <c r="G10" s="141"/>
    </row>
    <row r="11" spans="1:9" ht="66" hidden="1" customHeight="1" x14ac:dyDescent="0.25">
      <c r="A11" s="117"/>
      <c r="B11" s="118"/>
      <c r="C11" s="118"/>
      <c r="D11" s="119"/>
      <c r="E11" s="120"/>
      <c r="F11" s="121"/>
      <c r="G11" s="216"/>
    </row>
    <row r="12" spans="1:9" ht="18.75" x14ac:dyDescent="0.3">
      <c r="A12" s="23" t="s">
        <v>9</v>
      </c>
      <c r="B12" s="25" t="s">
        <v>10</v>
      </c>
      <c r="C12" s="25" t="s">
        <v>11</v>
      </c>
      <c r="D12" s="24"/>
      <c r="E12" s="24"/>
      <c r="F12" s="122">
        <f>F14+F20+F31+F55+F49</f>
        <v>20557.5</v>
      </c>
      <c r="G12" s="122">
        <f>G14+G20+G31+G55+G49</f>
        <v>21179.9</v>
      </c>
      <c r="H12" s="22"/>
      <c r="I12" s="22"/>
    </row>
    <row r="13" spans="1:9" ht="17.45" hidden="1" x14ac:dyDescent="0.25">
      <c r="A13" s="27" t="s">
        <v>12</v>
      </c>
      <c r="B13" s="29" t="s">
        <v>10</v>
      </c>
      <c r="C13" s="29" t="s">
        <v>11</v>
      </c>
      <c r="D13" s="28" t="s">
        <v>13</v>
      </c>
      <c r="E13" s="30"/>
      <c r="F13" s="121">
        <f>F16+F22+F41+F66</f>
        <v>14420.3</v>
      </c>
      <c r="G13" s="121">
        <f>G16+G22+G41+G66</f>
        <v>14420.3</v>
      </c>
    </row>
    <row r="14" spans="1:9" ht="31.5" x14ac:dyDescent="0.25">
      <c r="A14" s="33" t="s">
        <v>14</v>
      </c>
      <c r="B14" s="35" t="s">
        <v>10</v>
      </c>
      <c r="C14" s="35" t="s">
        <v>15</v>
      </c>
      <c r="D14" s="34"/>
      <c r="E14" s="36"/>
      <c r="F14" s="123">
        <f>F16</f>
        <v>1532.2</v>
      </c>
      <c r="G14" s="123">
        <f>G16</f>
        <v>1532.2</v>
      </c>
    </row>
    <row r="15" spans="1:9" ht="31.5" x14ac:dyDescent="0.25">
      <c r="A15" s="201" t="s">
        <v>182</v>
      </c>
      <c r="B15" s="203" t="s">
        <v>10</v>
      </c>
      <c r="C15" s="203" t="s">
        <v>15</v>
      </c>
      <c r="D15" s="202" t="s">
        <v>13</v>
      </c>
      <c r="E15" s="204"/>
      <c r="F15" s="205">
        <f t="shared" ref="F15:G18" si="0">F16</f>
        <v>1532.2</v>
      </c>
      <c r="G15" s="205">
        <f t="shared" si="0"/>
        <v>1532.2</v>
      </c>
    </row>
    <row r="16" spans="1:9" ht="22.15" customHeight="1" x14ac:dyDescent="0.25">
      <c r="A16" s="38" t="s">
        <v>16</v>
      </c>
      <c r="B16" s="40" t="s">
        <v>10</v>
      </c>
      <c r="C16" s="40" t="s">
        <v>15</v>
      </c>
      <c r="D16" s="39" t="s">
        <v>17</v>
      </c>
      <c r="E16" s="39"/>
      <c r="F16" s="74">
        <f t="shared" si="0"/>
        <v>1532.2</v>
      </c>
      <c r="G16" s="74">
        <f t="shared" si="0"/>
        <v>1532.2</v>
      </c>
    </row>
    <row r="17" spans="1:12" ht="28.5" x14ac:dyDescent="0.25">
      <c r="A17" s="42" t="s">
        <v>18</v>
      </c>
      <c r="B17" s="44" t="s">
        <v>10</v>
      </c>
      <c r="C17" s="44" t="s">
        <v>15</v>
      </c>
      <c r="D17" s="43" t="s">
        <v>19</v>
      </c>
      <c r="E17" s="8"/>
      <c r="F17" s="124">
        <f t="shared" si="0"/>
        <v>1532.2</v>
      </c>
      <c r="G17" s="124">
        <f t="shared" si="0"/>
        <v>1532.2</v>
      </c>
      <c r="K17" s="75"/>
      <c r="L17" s="75"/>
    </row>
    <row r="18" spans="1:12" ht="63" x14ac:dyDescent="0.25">
      <c r="A18" s="46" t="s">
        <v>20</v>
      </c>
      <c r="B18" s="48" t="s">
        <v>10</v>
      </c>
      <c r="C18" s="48" t="s">
        <v>15</v>
      </c>
      <c r="D18" s="43" t="s">
        <v>19</v>
      </c>
      <c r="E18" s="49">
        <v>100</v>
      </c>
      <c r="F18" s="125">
        <f t="shared" si="0"/>
        <v>1532.2</v>
      </c>
      <c r="G18" s="125">
        <f t="shared" si="0"/>
        <v>1532.2</v>
      </c>
      <c r="H18" s="22"/>
    </row>
    <row r="19" spans="1:12" ht="33.75" customHeight="1" x14ac:dyDescent="0.25">
      <c r="A19" s="51" t="s">
        <v>22</v>
      </c>
      <c r="B19" s="9" t="s">
        <v>10</v>
      </c>
      <c r="C19" s="9" t="s">
        <v>15</v>
      </c>
      <c r="D19" s="43" t="s">
        <v>19</v>
      </c>
      <c r="E19" s="8">
        <v>120</v>
      </c>
      <c r="F19" s="53">
        <v>1532.2</v>
      </c>
      <c r="G19" s="53">
        <v>1532.2</v>
      </c>
      <c r="H19" s="75"/>
      <c r="J19" s="75"/>
    </row>
    <row r="20" spans="1:12" ht="70.5" customHeight="1" x14ac:dyDescent="0.25">
      <c r="A20" s="62" t="s">
        <v>123</v>
      </c>
      <c r="B20" s="64" t="s">
        <v>10</v>
      </c>
      <c r="C20" s="64" t="s">
        <v>56</v>
      </c>
      <c r="D20" s="63"/>
      <c r="E20" s="63"/>
      <c r="F20" s="127">
        <f>F22</f>
        <v>2963</v>
      </c>
      <c r="G20" s="127">
        <f>G22</f>
        <v>2963</v>
      </c>
      <c r="H20" s="75"/>
      <c r="J20" s="75"/>
    </row>
    <row r="21" spans="1:12" ht="52.9" customHeight="1" x14ac:dyDescent="0.3">
      <c r="A21" s="201" t="s">
        <v>182</v>
      </c>
      <c r="B21" s="203" t="s">
        <v>10</v>
      </c>
      <c r="C21" s="203" t="s">
        <v>56</v>
      </c>
      <c r="D21" s="202" t="s">
        <v>13</v>
      </c>
      <c r="E21" s="209"/>
      <c r="F21" s="210">
        <f t="shared" ref="F21:G22" si="1">F22</f>
        <v>2963</v>
      </c>
      <c r="G21" s="210">
        <f t="shared" si="1"/>
        <v>2963</v>
      </c>
    </row>
    <row r="22" spans="1:12" ht="33.75" customHeight="1" x14ac:dyDescent="0.25">
      <c r="A22" s="38" t="s">
        <v>98</v>
      </c>
      <c r="B22" s="40" t="s">
        <v>10</v>
      </c>
      <c r="C22" s="40" t="s">
        <v>56</v>
      </c>
      <c r="D22" s="39" t="s">
        <v>99</v>
      </c>
      <c r="E22" s="73"/>
      <c r="F22" s="74">
        <f t="shared" si="1"/>
        <v>2963</v>
      </c>
      <c r="G22" s="74">
        <f t="shared" si="1"/>
        <v>2963</v>
      </c>
    </row>
    <row r="23" spans="1:12" ht="33.75" customHeight="1" x14ac:dyDescent="0.25">
      <c r="A23" s="42" t="s">
        <v>100</v>
      </c>
      <c r="B23" s="60" t="s">
        <v>10</v>
      </c>
      <c r="C23" s="60" t="s">
        <v>56</v>
      </c>
      <c r="D23" s="61" t="s">
        <v>101</v>
      </c>
      <c r="E23" s="85"/>
      <c r="F23" s="124">
        <f>F25+F27+F29</f>
        <v>2963</v>
      </c>
      <c r="G23" s="124">
        <f>G25+G27+G29</f>
        <v>2963</v>
      </c>
      <c r="H23" s="75"/>
      <c r="I23" s="75"/>
    </row>
    <row r="24" spans="1:12" ht="42.75" hidden="1" customHeight="1" x14ac:dyDescent="0.25">
      <c r="A24" s="55"/>
      <c r="B24" s="57"/>
      <c r="C24" s="57"/>
      <c r="D24" s="61"/>
      <c r="E24" s="8"/>
      <c r="F24" s="128"/>
      <c r="G24" s="128"/>
    </row>
    <row r="25" spans="1:12" ht="69" customHeight="1" x14ac:dyDescent="0.25">
      <c r="A25" s="46" t="s">
        <v>20</v>
      </c>
      <c r="B25" s="48" t="s">
        <v>10</v>
      </c>
      <c r="C25" s="48" t="s">
        <v>56</v>
      </c>
      <c r="D25" s="61" t="s">
        <v>101</v>
      </c>
      <c r="E25" s="49">
        <v>100</v>
      </c>
      <c r="F25" s="125">
        <f>F26</f>
        <v>2235.5</v>
      </c>
      <c r="G25" s="125">
        <f>G26</f>
        <v>2235.5</v>
      </c>
    </row>
    <row r="26" spans="1:12" ht="33.75" customHeight="1" x14ac:dyDescent="0.25">
      <c r="A26" s="59" t="s">
        <v>22</v>
      </c>
      <c r="B26" s="9" t="s">
        <v>10</v>
      </c>
      <c r="C26" s="9" t="s">
        <v>56</v>
      </c>
      <c r="D26" s="61" t="s">
        <v>101</v>
      </c>
      <c r="E26" s="8">
        <v>120</v>
      </c>
      <c r="F26" s="129">
        <v>2235.5</v>
      </c>
      <c r="G26" s="129">
        <v>2235.5</v>
      </c>
    </row>
    <row r="27" spans="1:12" ht="33.75" customHeight="1" x14ac:dyDescent="0.25">
      <c r="A27" s="46" t="s">
        <v>179</v>
      </c>
      <c r="B27" s="48" t="s">
        <v>10</v>
      </c>
      <c r="C27" s="48" t="s">
        <v>56</v>
      </c>
      <c r="D27" s="61" t="s">
        <v>101</v>
      </c>
      <c r="E27" s="49">
        <v>200</v>
      </c>
      <c r="F27" s="125">
        <f>F28</f>
        <v>700.5</v>
      </c>
      <c r="G27" s="125">
        <f>G28</f>
        <v>700.5</v>
      </c>
    </row>
    <row r="28" spans="1:12" ht="33.75" customHeight="1" x14ac:dyDescent="0.25">
      <c r="A28" s="51" t="s">
        <v>30</v>
      </c>
      <c r="B28" s="9" t="s">
        <v>10</v>
      </c>
      <c r="C28" s="9" t="s">
        <v>56</v>
      </c>
      <c r="D28" s="61" t="s">
        <v>101</v>
      </c>
      <c r="E28" s="8">
        <v>240</v>
      </c>
      <c r="F28" s="129">
        <v>700.5</v>
      </c>
      <c r="G28" s="129">
        <v>700.5</v>
      </c>
    </row>
    <row r="29" spans="1:12" ht="15.75" x14ac:dyDescent="0.25">
      <c r="A29" s="59" t="s">
        <v>35</v>
      </c>
      <c r="B29" s="48" t="s">
        <v>10</v>
      </c>
      <c r="C29" s="48" t="s">
        <v>56</v>
      </c>
      <c r="D29" s="61" t="s">
        <v>101</v>
      </c>
      <c r="E29" s="49">
        <v>800</v>
      </c>
      <c r="F29" s="125">
        <f>F30</f>
        <v>27</v>
      </c>
      <c r="G29" s="125">
        <f>G30</f>
        <v>27</v>
      </c>
    </row>
    <row r="30" spans="1:12" ht="15.75" x14ac:dyDescent="0.25">
      <c r="A30" s="46" t="s">
        <v>36</v>
      </c>
      <c r="B30" s="48" t="s">
        <v>10</v>
      </c>
      <c r="C30" s="48" t="s">
        <v>56</v>
      </c>
      <c r="D30" s="61" t="s">
        <v>101</v>
      </c>
      <c r="E30" s="49">
        <v>850</v>
      </c>
      <c r="F30" s="125">
        <v>27</v>
      </c>
      <c r="G30" s="125">
        <v>27</v>
      </c>
    </row>
    <row r="31" spans="1:12" ht="57" customHeight="1" x14ac:dyDescent="0.25">
      <c r="A31" s="62" t="s">
        <v>23</v>
      </c>
      <c r="B31" s="64" t="s">
        <v>10</v>
      </c>
      <c r="C31" s="64" t="s">
        <v>24</v>
      </c>
      <c r="D31" s="64"/>
      <c r="E31" s="63"/>
      <c r="F31" s="130">
        <f>F41+F33</f>
        <v>15194.3</v>
      </c>
      <c r="G31" s="130">
        <f>G41+G33</f>
        <v>15416.7</v>
      </c>
    </row>
    <row r="32" spans="1:12" ht="57" customHeight="1" x14ac:dyDescent="0.25">
      <c r="A32" s="66" t="s">
        <v>25</v>
      </c>
      <c r="B32" s="40" t="s">
        <v>10</v>
      </c>
      <c r="C32" s="40" t="s">
        <v>24</v>
      </c>
      <c r="D32" s="39" t="s">
        <v>26</v>
      </c>
      <c r="E32" s="39"/>
      <c r="F32" s="74">
        <f>F33</f>
        <v>5587.2</v>
      </c>
      <c r="G32" s="74">
        <f>G33</f>
        <v>5809.6</v>
      </c>
    </row>
    <row r="33" spans="1:8" ht="57" customHeight="1" x14ac:dyDescent="0.25">
      <c r="A33" s="66" t="s">
        <v>27</v>
      </c>
      <c r="B33" s="40" t="s">
        <v>10</v>
      </c>
      <c r="C33" s="40" t="s">
        <v>24</v>
      </c>
      <c r="D33" s="39" t="s">
        <v>167</v>
      </c>
      <c r="E33" s="39"/>
      <c r="F33" s="74">
        <f>F34</f>
        <v>5587.2</v>
      </c>
      <c r="G33" s="74">
        <f>G34</f>
        <v>5809.6</v>
      </c>
    </row>
    <row r="34" spans="1:8" ht="57" customHeight="1" x14ac:dyDescent="0.25">
      <c r="A34" s="67" t="s">
        <v>28</v>
      </c>
      <c r="B34" s="44" t="s">
        <v>10</v>
      </c>
      <c r="C34" s="44" t="s">
        <v>24</v>
      </c>
      <c r="D34" s="61" t="s">
        <v>168</v>
      </c>
      <c r="E34" s="61"/>
      <c r="F34" s="131">
        <f>F35+F37</f>
        <v>5587.2</v>
      </c>
      <c r="G34" s="131">
        <f>G35+G37</f>
        <v>5809.6</v>
      </c>
    </row>
    <row r="35" spans="1:8" ht="57" customHeight="1" x14ac:dyDescent="0.25">
      <c r="A35" s="46" t="s">
        <v>20</v>
      </c>
      <c r="B35" s="48" t="s">
        <v>10</v>
      </c>
      <c r="C35" s="48" t="s">
        <v>24</v>
      </c>
      <c r="D35" s="61" t="s">
        <v>168</v>
      </c>
      <c r="E35" s="49">
        <v>100</v>
      </c>
      <c r="F35" s="72">
        <f>F36</f>
        <v>4524.2</v>
      </c>
      <c r="G35" s="72">
        <f>G36</f>
        <v>4704.1000000000004</v>
      </c>
    </row>
    <row r="36" spans="1:8" ht="57" customHeight="1" x14ac:dyDescent="0.25">
      <c r="A36" s="59" t="s">
        <v>22</v>
      </c>
      <c r="B36" s="9" t="s">
        <v>10</v>
      </c>
      <c r="C36" s="9" t="s">
        <v>24</v>
      </c>
      <c r="D36" s="61" t="s">
        <v>168</v>
      </c>
      <c r="E36" s="8">
        <v>120</v>
      </c>
      <c r="F36" s="72">
        <v>4524.2</v>
      </c>
      <c r="G36" s="72">
        <v>4704.1000000000004</v>
      </c>
    </row>
    <row r="37" spans="1:8" ht="57" customHeight="1" x14ac:dyDescent="0.25">
      <c r="A37" s="46" t="s">
        <v>179</v>
      </c>
      <c r="B37" s="48" t="s">
        <v>10</v>
      </c>
      <c r="C37" s="48" t="s">
        <v>24</v>
      </c>
      <c r="D37" s="61" t="s">
        <v>168</v>
      </c>
      <c r="E37" s="49">
        <v>200</v>
      </c>
      <c r="F37" s="72">
        <f>F38</f>
        <v>1063</v>
      </c>
      <c r="G37" s="72">
        <f>G38</f>
        <v>1105.5</v>
      </c>
    </row>
    <row r="38" spans="1:8" ht="31.5" x14ac:dyDescent="0.25">
      <c r="A38" s="59" t="s">
        <v>30</v>
      </c>
      <c r="B38" s="9" t="s">
        <v>10</v>
      </c>
      <c r="C38" s="9" t="s">
        <v>24</v>
      </c>
      <c r="D38" s="61" t="s">
        <v>168</v>
      </c>
      <c r="E38" s="8">
        <v>240</v>
      </c>
      <c r="F38" s="72">
        <v>1063</v>
      </c>
      <c r="G38" s="72">
        <v>1105.5</v>
      </c>
    </row>
    <row r="39" spans="1:8" ht="15.6" hidden="1" x14ac:dyDescent="0.25">
      <c r="A39" s="62"/>
      <c r="B39" s="64"/>
      <c r="C39" s="64"/>
      <c r="D39" s="64"/>
      <c r="E39" s="63"/>
      <c r="F39" s="130"/>
      <c r="G39" s="130"/>
    </row>
    <row r="40" spans="1:8" ht="31.5" x14ac:dyDescent="0.25">
      <c r="A40" s="201" t="s">
        <v>182</v>
      </c>
      <c r="B40" s="203" t="s">
        <v>10</v>
      </c>
      <c r="C40" s="203" t="s">
        <v>24</v>
      </c>
      <c r="D40" s="202" t="s">
        <v>13</v>
      </c>
      <c r="E40" s="211"/>
      <c r="F40" s="212">
        <f>F41</f>
        <v>9607.1</v>
      </c>
      <c r="G40" s="212">
        <f>G41</f>
        <v>9607.1</v>
      </c>
    </row>
    <row r="41" spans="1:8" ht="42.75" x14ac:dyDescent="0.25">
      <c r="A41" s="38" t="s">
        <v>31</v>
      </c>
      <c r="B41" s="40" t="s">
        <v>10</v>
      </c>
      <c r="C41" s="40" t="s">
        <v>24</v>
      </c>
      <c r="D41" s="39" t="s">
        <v>32</v>
      </c>
      <c r="E41" s="73"/>
      <c r="F41" s="74">
        <f>F42</f>
        <v>9607.1</v>
      </c>
      <c r="G41" s="74">
        <f>G42</f>
        <v>9607.1</v>
      </c>
    </row>
    <row r="42" spans="1:8" ht="42.75" x14ac:dyDescent="0.25">
      <c r="A42" s="42" t="s">
        <v>33</v>
      </c>
      <c r="B42" s="44" t="s">
        <v>10</v>
      </c>
      <c r="C42" s="44" t="s">
        <v>24</v>
      </c>
      <c r="D42" s="43" t="s">
        <v>34</v>
      </c>
      <c r="E42" s="8"/>
      <c r="F42" s="124">
        <f>F43+F45+F47</f>
        <v>9607.1</v>
      </c>
      <c r="G42" s="124">
        <f>G43+G45+G47</f>
        <v>9607.1</v>
      </c>
    </row>
    <row r="43" spans="1:8" ht="63" x14ac:dyDescent="0.25">
      <c r="A43" s="46" t="s">
        <v>20</v>
      </c>
      <c r="B43" s="48" t="s">
        <v>10</v>
      </c>
      <c r="C43" s="48" t="s">
        <v>24</v>
      </c>
      <c r="D43" s="43" t="s">
        <v>34</v>
      </c>
      <c r="E43" s="49">
        <v>100</v>
      </c>
      <c r="F43" s="50">
        <f>F44</f>
        <v>9041.6</v>
      </c>
      <c r="G43" s="50">
        <f>G44</f>
        <v>9041.6</v>
      </c>
    </row>
    <row r="44" spans="1:8" ht="31.5" x14ac:dyDescent="0.25">
      <c r="A44" s="59" t="s">
        <v>22</v>
      </c>
      <c r="B44" s="9" t="s">
        <v>10</v>
      </c>
      <c r="C44" s="9" t="s">
        <v>24</v>
      </c>
      <c r="D44" s="43" t="s">
        <v>34</v>
      </c>
      <c r="E44" s="8">
        <v>120</v>
      </c>
      <c r="F44" s="54">
        <f>9262-220.4</f>
        <v>9041.6</v>
      </c>
      <c r="G44" s="54">
        <f>9262-220.4</f>
        <v>9041.6</v>
      </c>
      <c r="H44" s="22"/>
    </row>
    <row r="45" spans="1:8" ht="31.5" x14ac:dyDescent="0.25">
      <c r="A45" s="46" t="s">
        <v>179</v>
      </c>
      <c r="B45" s="48" t="s">
        <v>10</v>
      </c>
      <c r="C45" s="48" t="s">
        <v>24</v>
      </c>
      <c r="D45" s="43" t="s">
        <v>34</v>
      </c>
      <c r="E45" s="49">
        <v>200</v>
      </c>
      <c r="F45" s="50">
        <f>F46</f>
        <v>564</v>
      </c>
      <c r="G45" s="50">
        <f>G46</f>
        <v>564</v>
      </c>
    </row>
    <row r="46" spans="1:8" ht="36.75" customHeight="1" x14ac:dyDescent="0.25">
      <c r="A46" s="46" t="s">
        <v>30</v>
      </c>
      <c r="B46" s="48" t="s">
        <v>10</v>
      </c>
      <c r="C46" s="48" t="s">
        <v>24</v>
      </c>
      <c r="D46" s="43" t="s">
        <v>34</v>
      </c>
      <c r="E46" s="8">
        <v>240</v>
      </c>
      <c r="F46" s="54">
        <f>343.6+220.4</f>
        <v>564</v>
      </c>
      <c r="G46" s="54">
        <f>343.6+220.4</f>
        <v>564</v>
      </c>
    </row>
    <row r="47" spans="1:8" ht="36.75" customHeight="1" x14ac:dyDescent="0.25">
      <c r="A47" s="59" t="s">
        <v>35</v>
      </c>
      <c r="B47" s="48" t="s">
        <v>10</v>
      </c>
      <c r="C47" s="48" t="s">
        <v>24</v>
      </c>
      <c r="D47" s="43" t="s">
        <v>34</v>
      </c>
      <c r="E47" s="8">
        <v>800</v>
      </c>
      <c r="F47" s="50">
        <f>F48</f>
        <v>1.5</v>
      </c>
      <c r="G47" s="50">
        <f>G48</f>
        <v>1.5</v>
      </c>
    </row>
    <row r="48" spans="1:8" ht="36.75" customHeight="1" x14ac:dyDescent="0.25">
      <c r="A48" s="46" t="s">
        <v>36</v>
      </c>
      <c r="B48" s="48" t="s">
        <v>10</v>
      </c>
      <c r="C48" s="48" t="s">
        <v>24</v>
      </c>
      <c r="D48" s="43" t="s">
        <v>34</v>
      </c>
      <c r="E48" s="8">
        <v>850</v>
      </c>
      <c r="F48" s="54">
        <v>1.5</v>
      </c>
      <c r="G48" s="54">
        <v>1.5</v>
      </c>
    </row>
    <row r="49" spans="1:7" ht="36.75" customHeight="1" x14ac:dyDescent="0.25">
      <c r="A49" s="62" t="s">
        <v>185</v>
      </c>
      <c r="B49" s="63" t="s">
        <v>10</v>
      </c>
      <c r="C49" s="63" t="s">
        <v>91</v>
      </c>
      <c r="D49" s="62"/>
      <c r="E49" s="62"/>
      <c r="F49" s="65">
        <f t="shared" ref="F49:G53" si="2">F50</f>
        <v>50</v>
      </c>
      <c r="G49" s="65">
        <f t="shared" si="2"/>
        <v>50</v>
      </c>
    </row>
    <row r="50" spans="1:7" ht="36.75" customHeight="1" x14ac:dyDescent="0.25">
      <c r="A50" s="201" t="s">
        <v>182</v>
      </c>
      <c r="B50" s="203" t="s">
        <v>10</v>
      </c>
      <c r="C50" s="203" t="s">
        <v>91</v>
      </c>
      <c r="D50" s="202" t="s">
        <v>13</v>
      </c>
      <c r="E50" s="206"/>
      <c r="F50" s="213">
        <f t="shared" si="2"/>
        <v>50</v>
      </c>
      <c r="G50" s="213">
        <f t="shared" si="2"/>
        <v>50</v>
      </c>
    </row>
    <row r="51" spans="1:7" ht="36.75" customHeight="1" x14ac:dyDescent="0.25">
      <c r="A51" s="38" t="s">
        <v>112</v>
      </c>
      <c r="B51" s="40" t="s">
        <v>10</v>
      </c>
      <c r="C51" s="40" t="s">
        <v>91</v>
      </c>
      <c r="D51" s="39" t="s">
        <v>181</v>
      </c>
      <c r="E51" s="39"/>
      <c r="F51" s="41">
        <f t="shared" si="2"/>
        <v>50</v>
      </c>
      <c r="G51" s="41">
        <f t="shared" si="2"/>
        <v>50</v>
      </c>
    </row>
    <row r="52" spans="1:7" ht="36.75" customHeight="1" x14ac:dyDescent="0.25">
      <c r="A52" s="42" t="s">
        <v>183</v>
      </c>
      <c r="B52" s="9" t="s">
        <v>10</v>
      </c>
      <c r="C52" s="9" t="s">
        <v>91</v>
      </c>
      <c r="D52" s="43" t="s">
        <v>180</v>
      </c>
      <c r="E52" s="8"/>
      <c r="F52" s="54">
        <f t="shared" si="2"/>
        <v>50</v>
      </c>
      <c r="G52" s="54">
        <f t="shared" si="2"/>
        <v>50</v>
      </c>
    </row>
    <row r="53" spans="1:7" ht="36.75" customHeight="1" x14ac:dyDescent="0.25">
      <c r="A53" s="46" t="s">
        <v>35</v>
      </c>
      <c r="B53" s="48" t="s">
        <v>10</v>
      </c>
      <c r="C53" s="48" t="s">
        <v>91</v>
      </c>
      <c r="D53" s="56" t="s">
        <v>180</v>
      </c>
      <c r="E53" s="49">
        <v>800</v>
      </c>
      <c r="F53" s="50">
        <f t="shared" si="2"/>
        <v>50</v>
      </c>
      <c r="G53" s="50">
        <f t="shared" si="2"/>
        <v>50</v>
      </c>
    </row>
    <row r="54" spans="1:7" ht="36.75" customHeight="1" x14ac:dyDescent="0.25">
      <c r="A54" s="59" t="s">
        <v>184</v>
      </c>
      <c r="B54" s="9" t="s">
        <v>10</v>
      </c>
      <c r="C54" s="9" t="s">
        <v>91</v>
      </c>
      <c r="D54" s="43" t="s">
        <v>180</v>
      </c>
      <c r="E54" s="8">
        <v>870</v>
      </c>
      <c r="F54" s="54">
        <v>50</v>
      </c>
      <c r="G54" s="54">
        <v>50</v>
      </c>
    </row>
    <row r="55" spans="1:7" ht="36.75" customHeight="1" x14ac:dyDescent="0.25">
      <c r="A55" s="62" t="s">
        <v>37</v>
      </c>
      <c r="B55" s="64" t="s">
        <v>10</v>
      </c>
      <c r="C55" s="64" t="s">
        <v>38</v>
      </c>
      <c r="D55" s="64"/>
      <c r="E55" s="63"/>
      <c r="F55" s="65">
        <f>F56+F66+F70</f>
        <v>818</v>
      </c>
      <c r="G55" s="65">
        <f>G56+G66+G70</f>
        <v>1218</v>
      </c>
    </row>
    <row r="56" spans="1:7" ht="66" customHeight="1" x14ac:dyDescent="0.25">
      <c r="A56" s="66" t="s">
        <v>39</v>
      </c>
      <c r="B56" s="39" t="s">
        <v>10</v>
      </c>
      <c r="C56" s="39" t="s">
        <v>38</v>
      </c>
      <c r="D56" s="39" t="s">
        <v>40</v>
      </c>
      <c r="E56" s="39"/>
      <c r="F56" s="74">
        <f>F57+F61</f>
        <v>0</v>
      </c>
      <c r="G56" s="74">
        <f>G57+G61</f>
        <v>0</v>
      </c>
    </row>
    <row r="57" spans="1:7" ht="94.5" customHeight="1" x14ac:dyDescent="0.25">
      <c r="A57" s="76" t="s">
        <v>41</v>
      </c>
      <c r="B57" s="78" t="s">
        <v>10</v>
      </c>
      <c r="C57" s="78" t="s">
        <v>38</v>
      </c>
      <c r="D57" s="77" t="s">
        <v>42</v>
      </c>
      <c r="E57" s="77"/>
      <c r="F57" s="79">
        <f t="shared" ref="F57:G59" si="3">F58</f>
        <v>0</v>
      </c>
      <c r="G57" s="79">
        <f t="shared" si="3"/>
        <v>0</v>
      </c>
    </row>
    <row r="58" spans="1:7" ht="76.5" customHeight="1" x14ac:dyDescent="0.25">
      <c r="A58" s="42" t="s">
        <v>43</v>
      </c>
      <c r="B58" s="44" t="s">
        <v>10</v>
      </c>
      <c r="C58" s="44" t="s">
        <v>38</v>
      </c>
      <c r="D58" s="43" t="s">
        <v>44</v>
      </c>
      <c r="E58" s="8"/>
      <c r="F58" s="45">
        <f t="shared" si="3"/>
        <v>0</v>
      </c>
      <c r="G58" s="45">
        <f t="shared" si="3"/>
        <v>0</v>
      </c>
    </row>
    <row r="59" spans="1:7" ht="36.75" customHeight="1" x14ac:dyDescent="0.25">
      <c r="A59" s="46" t="s">
        <v>179</v>
      </c>
      <c r="B59" s="48" t="s">
        <v>10</v>
      </c>
      <c r="C59" s="48" t="s">
        <v>38</v>
      </c>
      <c r="D59" s="43" t="s">
        <v>44</v>
      </c>
      <c r="E59" s="49">
        <v>200</v>
      </c>
      <c r="F59" s="50">
        <f t="shared" si="3"/>
        <v>0</v>
      </c>
      <c r="G59" s="50">
        <f t="shared" si="3"/>
        <v>0</v>
      </c>
    </row>
    <row r="60" spans="1:7" ht="36.75" customHeight="1" x14ac:dyDescent="0.25">
      <c r="A60" s="51" t="s">
        <v>30</v>
      </c>
      <c r="B60" s="9" t="s">
        <v>10</v>
      </c>
      <c r="C60" s="9" t="s">
        <v>38</v>
      </c>
      <c r="D60" s="43" t="s">
        <v>44</v>
      </c>
      <c r="E60" s="8">
        <v>240</v>
      </c>
      <c r="F60" s="153"/>
      <c r="G60" s="153"/>
    </row>
    <row r="61" spans="1:7" ht="76.5" customHeight="1" x14ac:dyDescent="0.25">
      <c r="A61" s="76" t="s">
        <v>45</v>
      </c>
      <c r="B61" s="78" t="s">
        <v>10</v>
      </c>
      <c r="C61" s="78" t="s">
        <v>38</v>
      </c>
      <c r="D61" s="77" t="s">
        <v>46</v>
      </c>
      <c r="E61" s="77"/>
      <c r="F61" s="79">
        <f t="shared" ref="F61:G63" si="4">F62</f>
        <v>0</v>
      </c>
      <c r="G61" s="79">
        <f t="shared" si="4"/>
        <v>0</v>
      </c>
    </row>
    <row r="62" spans="1:7" ht="38.25" customHeight="1" x14ac:dyDescent="0.25">
      <c r="A62" s="42" t="s">
        <v>47</v>
      </c>
      <c r="B62" s="44" t="s">
        <v>10</v>
      </c>
      <c r="C62" s="44" t="s">
        <v>38</v>
      </c>
      <c r="D62" s="43" t="s">
        <v>48</v>
      </c>
      <c r="E62" s="8"/>
      <c r="F62" s="45">
        <f t="shared" si="4"/>
        <v>0</v>
      </c>
      <c r="G62" s="45">
        <f t="shared" si="4"/>
        <v>0</v>
      </c>
    </row>
    <row r="63" spans="1:7" ht="47.25" customHeight="1" x14ac:dyDescent="0.25">
      <c r="A63" s="46" t="s">
        <v>179</v>
      </c>
      <c r="B63" s="48" t="s">
        <v>10</v>
      </c>
      <c r="C63" s="48" t="s">
        <v>38</v>
      </c>
      <c r="D63" s="43" t="s">
        <v>49</v>
      </c>
      <c r="E63" s="49">
        <v>200</v>
      </c>
      <c r="F63" s="50">
        <f t="shared" si="4"/>
        <v>0</v>
      </c>
      <c r="G63" s="50">
        <f t="shared" si="4"/>
        <v>0</v>
      </c>
    </row>
    <row r="64" spans="1:7" ht="48.75" customHeight="1" x14ac:dyDescent="0.25">
      <c r="A64" s="51" t="s">
        <v>30</v>
      </c>
      <c r="B64" s="9" t="s">
        <v>10</v>
      </c>
      <c r="C64" s="9" t="s">
        <v>38</v>
      </c>
      <c r="D64" s="43" t="s">
        <v>48</v>
      </c>
      <c r="E64" s="8">
        <v>240</v>
      </c>
      <c r="F64" s="207"/>
      <c r="G64" s="207"/>
    </row>
    <row r="65" spans="1:8" ht="48.75" customHeight="1" x14ac:dyDescent="0.25">
      <c r="A65" s="201" t="s">
        <v>182</v>
      </c>
      <c r="B65" s="203" t="s">
        <v>10</v>
      </c>
      <c r="C65" s="203" t="s">
        <v>38</v>
      </c>
      <c r="D65" s="202" t="s">
        <v>13</v>
      </c>
      <c r="E65" s="206"/>
      <c r="F65" s="215">
        <f>F66+F70</f>
        <v>818</v>
      </c>
      <c r="G65" s="215">
        <f>G66+G70</f>
        <v>1218</v>
      </c>
    </row>
    <row r="66" spans="1:8" ht="52.5" customHeight="1" x14ac:dyDescent="0.25">
      <c r="A66" s="66" t="s">
        <v>50</v>
      </c>
      <c r="B66" s="39" t="s">
        <v>10</v>
      </c>
      <c r="C66" s="39">
        <v>13</v>
      </c>
      <c r="D66" s="39" t="s">
        <v>51</v>
      </c>
      <c r="E66" s="39"/>
      <c r="F66" s="41">
        <f t="shared" ref="F66:G68" si="5">F67</f>
        <v>318</v>
      </c>
      <c r="G66" s="41">
        <f t="shared" si="5"/>
        <v>318</v>
      </c>
    </row>
    <row r="67" spans="1:8" ht="77.25" customHeight="1" x14ac:dyDescent="0.25">
      <c r="A67" s="42" t="s">
        <v>52</v>
      </c>
      <c r="B67" s="44" t="s">
        <v>10</v>
      </c>
      <c r="C67" s="44">
        <v>13</v>
      </c>
      <c r="D67" s="43" t="s">
        <v>169</v>
      </c>
      <c r="E67" s="8"/>
      <c r="F67" s="45">
        <f t="shared" si="5"/>
        <v>318</v>
      </c>
      <c r="G67" s="45">
        <f t="shared" si="5"/>
        <v>318</v>
      </c>
    </row>
    <row r="68" spans="1:8" ht="43.5" customHeight="1" x14ac:dyDescent="0.25">
      <c r="A68" s="46" t="s">
        <v>29</v>
      </c>
      <c r="B68" s="48" t="s">
        <v>10</v>
      </c>
      <c r="C68" s="48">
        <v>13</v>
      </c>
      <c r="D68" s="43" t="s">
        <v>169</v>
      </c>
      <c r="E68" s="49">
        <v>200</v>
      </c>
      <c r="F68" s="50">
        <f t="shared" si="5"/>
        <v>318</v>
      </c>
      <c r="G68" s="50">
        <f t="shared" si="5"/>
        <v>318</v>
      </c>
    </row>
    <row r="69" spans="1:8" ht="30" x14ac:dyDescent="0.25">
      <c r="A69" s="51" t="s">
        <v>30</v>
      </c>
      <c r="B69" s="9" t="s">
        <v>10</v>
      </c>
      <c r="C69" s="9">
        <v>13</v>
      </c>
      <c r="D69" s="43" t="s">
        <v>169</v>
      </c>
      <c r="E69" s="8">
        <v>240</v>
      </c>
      <c r="F69" s="54">
        <v>318</v>
      </c>
      <c r="G69" s="54">
        <v>318</v>
      </c>
    </row>
    <row r="70" spans="1:8" ht="29.45" customHeight="1" x14ac:dyDescent="0.25">
      <c r="A70" s="66" t="s">
        <v>53</v>
      </c>
      <c r="B70" s="39" t="s">
        <v>10</v>
      </c>
      <c r="C70" s="39">
        <v>13</v>
      </c>
      <c r="D70" s="39" t="s">
        <v>127</v>
      </c>
      <c r="E70" s="39"/>
      <c r="F70" s="41">
        <f>F71</f>
        <v>500</v>
      </c>
      <c r="G70" s="41">
        <f>G71</f>
        <v>900</v>
      </c>
    </row>
    <row r="71" spans="1:8" ht="36" customHeight="1" x14ac:dyDescent="0.25">
      <c r="A71" s="46" t="s">
        <v>35</v>
      </c>
      <c r="B71" s="48" t="s">
        <v>10</v>
      </c>
      <c r="C71" s="48">
        <v>13</v>
      </c>
      <c r="D71" s="43" t="s">
        <v>128</v>
      </c>
      <c r="E71" s="49">
        <v>800</v>
      </c>
      <c r="F71" s="84">
        <f>F72</f>
        <v>500</v>
      </c>
      <c r="G71" s="84">
        <f>G72</f>
        <v>900</v>
      </c>
    </row>
    <row r="72" spans="1:8" ht="32.450000000000003" customHeight="1" x14ac:dyDescent="0.25">
      <c r="A72" s="51" t="s">
        <v>54</v>
      </c>
      <c r="B72" s="9" t="s">
        <v>10</v>
      </c>
      <c r="C72" s="9">
        <v>13</v>
      </c>
      <c r="D72" s="43" t="s">
        <v>128</v>
      </c>
      <c r="E72" s="8">
        <v>880</v>
      </c>
      <c r="F72" s="10">
        <v>500</v>
      </c>
      <c r="G72" s="10">
        <v>900</v>
      </c>
    </row>
    <row r="73" spans="1:8" ht="75" x14ac:dyDescent="0.3">
      <c r="A73" s="23" t="s">
        <v>55</v>
      </c>
      <c r="B73" s="25" t="s">
        <v>56</v>
      </c>
      <c r="C73" s="25" t="s">
        <v>11</v>
      </c>
      <c r="D73" s="24"/>
      <c r="E73" s="24"/>
      <c r="F73" s="26">
        <f t="shared" ref="F73:G75" si="6">F74</f>
        <v>0</v>
      </c>
      <c r="G73" s="26">
        <f t="shared" si="6"/>
        <v>0</v>
      </c>
      <c r="H73" s="132"/>
    </row>
    <row r="74" spans="1:8" ht="47.25" x14ac:dyDescent="0.25">
      <c r="A74" s="33" t="s">
        <v>57</v>
      </c>
      <c r="B74" s="35" t="s">
        <v>56</v>
      </c>
      <c r="C74" s="35" t="s">
        <v>58</v>
      </c>
      <c r="D74" s="34"/>
      <c r="E74" s="36"/>
      <c r="F74" s="37">
        <f t="shared" si="6"/>
        <v>0</v>
      </c>
      <c r="G74" s="37">
        <f t="shared" si="6"/>
        <v>0</v>
      </c>
    </row>
    <row r="75" spans="1:8" ht="42.75" x14ac:dyDescent="0.25">
      <c r="A75" s="66" t="s">
        <v>124</v>
      </c>
      <c r="B75" s="39" t="s">
        <v>56</v>
      </c>
      <c r="C75" s="39" t="s">
        <v>58</v>
      </c>
      <c r="D75" s="39" t="s">
        <v>40</v>
      </c>
      <c r="E75" s="39"/>
      <c r="F75" s="81">
        <f t="shared" si="6"/>
        <v>0</v>
      </c>
      <c r="G75" s="81">
        <f t="shared" si="6"/>
        <v>0</v>
      </c>
    </row>
    <row r="76" spans="1:8" ht="94.5" x14ac:dyDescent="0.25">
      <c r="A76" s="76" t="s">
        <v>60</v>
      </c>
      <c r="B76" s="78" t="s">
        <v>56</v>
      </c>
      <c r="C76" s="78" t="s">
        <v>58</v>
      </c>
      <c r="D76" s="77" t="s">
        <v>61</v>
      </c>
      <c r="E76" s="77"/>
      <c r="F76" s="79">
        <f t="shared" ref="F76:G78" si="7">F77</f>
        <v>0</v>
      </c>
      <c r="G76" s="79">
        <f t="shared" si="7"/>
        <v>0</v>
      </c>
    </row>
    <row r="77" spans="1:8" ht="71.25" x14ac:dyDescent="0.25">
      <c r="A77" s="42" t="s">
        <v>62</v>
      </c>
      <c r="B77" s="44" t="s">
        <v>56</v>
      </c>
      <c r="C77" s="44" t="s">
        <v>58</v>
      </c>
      <c r="D77" s="43" t="s">
        <v>63</v>
      </c>
      <c r="E77" s="8"/>
      <c r="F77" s="45">
        <f t="shared" si="7"/>
        <v>0</v>
      </c>
      <c r="G77" s="45">
        <f t="shared" si="7"/>
        <v>0</v>
      </c>
    </row>
    <row r="78" spans="1:8" ht="31.5" x14ac:dyDescent="0.25">
      <c r="A78" s="46" t="s">
        <v>29</v>
      </c>
      <c r="B78" s="48" t="s">
        <v>56</v>
      </c>
      <c r="C78" s="48" t="s">
        <v>58</v>
      </c>
      <c r="D78" s="43" t="s">
        <v>63</v>
      </c>
      <c r="E78" s="49">
        <v>200</v>
      </c>
      <c r="F78" s="50">
        <f t="shared" si="7"/>
        <v>0</v>
      </c>
      <c r="G78" s="50">
        <f t="shared" si="7"/>
        <v>0</v>
      </c>
    </row>
    <row r="79" spans="1:8" ht="30" x14ac:dyDescent="0.25">
      <c r="A79" s="51" t="s">
        <v>30</v>
      </c>
      <c r="B79" s="9" t="s">
        <v>56</v>
      </c>
      <c r="C79" s="9" t="s">
        <v>58</v>
      </c>
      <c r="D79" s="43" t="s">
        <v>63</v>
      </c>
      <c r="E79" s="8">
        <v>240</v>
      </c>
      <c r="F79" s="54"/>
      <c r="G79" s="54"/>
    </row>
    <row r="80" spans="1:8" ht="37.5" x14ac:dyDescent="0.3">
      <c r="A80" s="23" t="s">
        <v>64</v>
      </c>
      <c r="B80" s="82" t="s">
        <v>65</v>
      </c>
      <c r="C80" s="82" t="s">
        <v>11</v>
      </c>
      <c r="D80" s="82"/>
      <c r="E80" s="82"/>
      <c r="F80" s="83">
        <f>F81</f>
        <v>36620.6</v>
      </c>
      <c r="G80" s="83">
        <f>G81</f>
        <v>38086.6</v>
      </c>
    </row>
    <row r="81" spans="1:7" ht="15.75" x14ac:dyDescent="0.25">
      <c r="A81" s="63" t="s">
        <v>66</v>
      </c>
      <c r="B81" s="63" t="s">
        <v>65</v>
      </c>
      <c r="C81" s="63" t="s">
        <v>56</v>
      </c>
      <c r="D81" s="63"/>
      <c r="E81" s="63"/>
      <c r="F81" s="65">
        <f>F83</f>
        <v>36620.6</v>
      </c>
      <c r="G81" s="65">
        <f>G83</f>
        <v>38086.6</v>
      </c>
    </row>
    <row r="82" spans="1:7" ht="42.75" x14ac:dyDescent="0.25">
      <c r="A82" s="66" t="s">
        <v>25</v>
      </c>
      <c r="B82" s="39" t="s">
        <v>65</v>
      </c>
      <c r="C82" s="39" t="s">
        <v>56</v>
      </c>
      <c r="D82" s="39" t="s">
        <v>26</v>
      </c>
      <c r="E82" s="39"/>
      <c r="F82" s="41">
        <f>F83</f>
        <v>36620.6</v>
      </c>
      <c r="G82" s="41">
        <f>G83</f>
        <v>38086.6</v>
      </c>
    </row>
    <row r="83" spans="1:7" ht="57" x14ac:dyDescent="0.25">
      <c r="A83" s="66" t="s">
        <v>27</v>
      </c>
      <c r="B83" s="39" t="s">
        <v>65</v>
      </c>
      <c r="C83" s="39" t="s">
        <v>56</v>
      </c>
      <c r="D83" s="39" t="s">
        <v>167</v>
      </c>
      <c r="E83" s="39"/>
      <c r="F83" s="41">
        <f>F84+F87+F90+F93+F96+F99+F102+F105+F108+F111</f>
        <v>36620.6</v>
      </c>
      <c r="G83" s="41">
        <f>G84+G87+G90+G93+G96+G99+G102+G105+G108+G111</f>
        <v>38086.6</v>
      </c>
    </row>
    <row r="84" spans="1:7" ht="28.5" x14ac:dyDescent="0.25">
      <c r="A84" s="67" t="s">
        <v>67</v>
      </c>
      <c r="B84" s="61" t="s">
        <v>65</v>
      </c>
      <c r="C84" s="61" t="s">
        <v>56</v>
      </c>
      <c r="D84" s="61" t="s">
        <v>206</v>
      </c>
      <c r="E84" s="61"/>
      <c r="F84" s="68">
        <f>F86</f>
        <v>36620.6</v>
      </c>
      <c r="G84" s="68">
        <f>G86</f>
        <v>38086.6</v>
      </c>
    </row>
    <row r="85" spans="1:7" ht="31.5" x14ac:dyDescent="0.25">
      <c r="A85" s="46" t="s">
        <v>29</v>
      </c>
      <c r="B85" s="49" t="s">
        <v>65</v>
      </c>
      <c r="C85" s="49" t="s">
        <v>56</v>
      </c>
      <c r="D85" s="49" t="s">
        <v>207</v>
      </c>
      <c r="E85" s="49">
        <v>200</v>
      </c>
      <c r="F85" s="84">
        <f>F86</f>
        <v>36620.6</v>
      </c>
      <c r="G85" s="84">
        <f>G86</f>
        <v>38086.6</v>
      </c>
    </row>
    <row r="86" spans="1:7" ht="30" x14ac:dyDescent="0.25">
      <c r="A86" s="51" t="s">
        <v>30</v>
      </c>
      <c r="B86" s="86" t="s">
        <v>65</v>
      </c>
      <c r="C86" s="86" t="s">
        <v>56</v>
      </c>
      <c r="D86" s="8" t="s">
        <v>206</v>
      </c>
      <c r="E86" s="8">
        <v>240</v>
      </c>
      <c r="F86" s="10">
        <v>36620.6</v>
      </c>
      <c r="G86" s="10">
        <v>38086.6</v>
      </c>
    </row>
    <row r="87" spans="1:7" ht="42.75" x14ac:dyDescent="0.25">
      <c r="A87" s="67" t="s">
        <v>68</v>
      </c>
      <c r="B87" s="61" t="s">
        <v>65</v>
      </c>
      <c r="C87" s="61" t="s">
        <v>56</v>
      </c>
      <c r="D87" s="61" t="s">
        <v>170</v>
      </c>
      <c r="E87" s="61"/>
      <c r="F87" s="68">
        <f>F88</f>
        <v>0</v>
      </c>
      <c r="G87" s="68">
        <f>G88</f>
        <v>0</v>
      </c>
    </row>
    <row r="88" spans="1:7" ht="31.5" x14ac:dyDescent="0.25">
      <c r="A88" s="46" t="s">
        <v>179</v>
      </c>
      <c r="B88" s="49" t="s">
        <v>65</v>
      </c>
      <c r="C88" s="49" t="s">
        <v>56</v>
      </c>
      <c r="D88" s="49" t="s">
        <v>170</v>
      </c>
      <c r="E88" s="49">
        <v>200</v>
      </c>
      <c r="F88" s="84">
        <f>F89</f>
        <v>0</v>
      </c>
      <c r="G88" s="84">
        <f>G89</f>
        <v>0</v>
      </c>
    </row>
    <row r="89" spans="1:7" ht="30" x14ac:dyDescent="0.25">
      <c r="A89" s="51" t="s">
        <v>30</v>
      </c>
      <c r="B89" s="86" t="s">
        <v>65</v>
      </c>
      <c r="C89" s="86" t="s">
        <v>56</v>
      </c>
      <c r="D89" s="8" t="s">
        <v>170</v>
      </c>
      <c r="E89" s="8">
        <v>240</v>
      </c>
      <c r="F89" s="10"/>
      <c r="G89" s="10"/>
    </row>
    <row r="90" spans="1:7" ht="28.5" x14ac:dyDescent="0.25">
      <c r="A90" s="67" t="s">
        <v>69</v>
      </c>
      <c r="B90" s="61" t="s">
        <v>65</v>
      </c>
      <c r="C90" s="61" t="s">
        <v>56</v>
      </c>
      <c r="D90" s="61" t="s">
        <v>171</v>
      </c>
      <c r="E90" s="61"/>
      <c r="F90" s="68">
        <f>F91</f>
        <v>0</v>
      </c>
      <c r="G90" s="68">
        <f>G91</f>
        <v>0</v>
      </c>
    </row>
    <row r="91" spans="1:7" ht="31.5" x14ac:dyDescent="0.25">
      <c r="A91" s="46" t="s">
        <v>179</v>
      </c>
      <c r="B91" s="49" t="s">
        <v>65</v>
      </c>
      <c r="C91" s="49" t="s">
        <v>56</v>
      </c>
      <c r="D91" s="49" t="s">
        <v>171</v>
      </c>
      <c r="E91" s="49">
        <v>200</v>
      </c>
      <c r="F91" s="84">
        <f>F92</f>
        <v>0</v>
      </c>
      <c r="G91" s="84">
        <f>G92</f>
        <v>0</v>
      </c>
    </row>
    <row r="92" spans="1:7" ht="30" x14ac:dyDescent="0.25">
      <c r="A92" s="51" t="s">
        <v>30</v>
      </c>
      <c r="B92" s="86" t="s">
        <v>65</v>
      </c>
      <c r="C92" s="86" t="s">
        <v>56</v>
      </c>
      <c r="D92" s="8" t="s">
        <v>171</v>
      </c>
      <c r="E92" s="8">
        <v>240</v>
      </c>
      <c r="F92" s="10"/>
      <c r="G92" s="10"/>
    </row>
    <row r="93" spans="1:7" ht="42.75" x14ac:dyDescent="0.25">
      <c r="A93" s="67" t="s">
        <v>70</v>
      </c>
      <c r="B93" s="61" t="s">
        <v>65</v>
      </c>
      <c r="C93" s="61" t="s">
        <v>56</v>
      </c>
      <c r="D93" s="61" t="s">
        <v>172</v>
      </c>
      <c r="E93" s="61"/>
      <c r="F93" s="68">
        <f>F94</f>
        <v>0</v>
      </c>
      <c r="G93" s="68">
        <f>G94</f>
        <v>0</v>
      </c>
    </row>
    <row r="94" spans="1:7" ht="31.5" x14ac:dyDescent="0.25">
      <c r="A94" s="46" t="s">
        <v>179</v>
      </c>
      <c r="B94" s="49" t="s">
        <v>65</v>
      </c>
      <c r="C94" s="49" t="s">
        <v>56</v>
      </c>
      <c r="D94" s="49" t="s">
        <v>172</v>
      </c>
      <c r="E94" s="49">
        <v>200</v>
      </c>
      <c r="F94" s="84">
        <f>F95</f>
        <v>0</v>
      </c>
      <c r="G94" s="84">
        <f>G95</f>
        <v>0</v>
      </c>
    </row>
    <row r="95" spans="1:7" ht="30" x14ac:dyDescent="0.25">
      <c r="A95" s="51" t="s">
        <v>30</v>
      </c>
      <c r="B95" s="86" t="s">
        <v>65</v>
      </c>
      <c r="C95" s="86" t="s">
        <v>56</v>
      </c>
      <c r="D95" s="8" t="s">
        <v>172</v>
      </c>
      <c r="E95" s="8">
        <v>240</v>
      </c>
      <c r="F95" s="10"/>
      <c r="G95" s="10"/>
    </row>
    <row r="96" spans="1:7" ht="42.75" x14ac:dyDescent="0.25">
      <c r="A96" s="67" t="s">
        <v>71</v>
      </c>
      <c r="B96" s="61" t="s">
        <v>65</v>
      </c>
      <c r="C96" s="61" t="s">
        <v>56</v>
      </c>
      <c r="D96" s="61" t="s">
        <v>173</v>
      </c>
      <c r="E96" s="61"/>
      <c r="F96" s="68">
        <f>F97</f>
        <v>0</v>
      </c>
      <c r="G96" s="68">
        <f>G97</f>
        <v>0</v>
      </c>
    </row>
    <row r="97" spans="1:7" ht="31.5" x14ac:dyDescent="0.25">
      <c r="A97" s="46" t="s">
        <v>179</v>
      </c>
      <c r="B97" s="49" t="s">
        <v>65</v>
      </c>
      <c r="C97" s="49" t="s">
        <v>56</v>
      </c>
      <c r="D97" s="49" t="s">
        <v>173</v>
      </c>
      <c r="E97" s="49">
        <v>200</v>
      </c>
      <c r="F97" s="84">
        <f>F98</f>
        <v>0</v>
      </c>
      <c r="G97" s="84">
        <f>G98</f>
        <v>0</v>
      </c>
    </row>
    <row r="98" spans="1:7" ht="30" x14ac:dyDescent="0.25">
      <c r="A98" s="51" t="s">
        <v>30</v>
      </c>
      <c r="B98" s="86" t="s">
        <v>65</v>
      </c>
      <c r="C98" s="86" t="s">
        <v>56</v>
      </c>
      <c r="D98" s="8" t="s">
        <v>173</v>
      </c>
      <c r="E98" s="8">
        <v>240</v>
      </c>
      <c r="F98" s="10"/>
      <c r="G98" s="10"/>
    </row>
    <row r="99" spans="1:7" ht="42.75" x14ac:dyDescent="0.25">
      <c r="A99" s="67" t="s">
        <v>72</v>
      </c>
      <c r="B99" s="61" t="s">
        <v>65</v>
      </c>
      <c r="C99" s="61" t="s">
        <v>56</v>
      </c>
      <c r="D99" s="61" t="s">
        <v>174</v>
      </c>
      <c r="E99" s="61"/>
      <c r="F99" s="68">
        <f>F100</f>
        <v>0</v>
      </c>
      <c r="G99" s="68">
        <f>G100</f>
        <v>0</v>
      </c>
    </row>
    <row r="100" spans="1:7" ht="31.5" x14ac:dyDescent="0.25">
      <c r="A100" s="46" t="s">
        <v>179</v>
      </c>
      <c r="B100" s="49" t="s">
        <v>65</v>
      </c>
      <c r="C100" s="49" t="s">
        <v>56</v>
      </c>
      <c r="D100" s="49" t="s">
        <v>174</v>
      </c>
      <c r="E100" s="49">
        <v>200</v>
      </c>
      <c r="F100" s="84">
        <f>F101</f>
        <v>0</v>
      </c>
      <c r="G100" s="84">
        <f>G101</f>
        <v>0</v>
      </c>
    </row>
    <row r="101" spans="1:7" ht="30" x14ac:dyDescent="0.25">
      <c r="A101" s="51" t="s">
        <v>30</v>
      </c>
      <c r="B101" s="86" t="s">
        <v>65</v>
      </c>
      <c r="C101" s="86" t="s">
        <v>56</v>
      </c>
      <c r="D101" s="8" t="s">
        <v>174</v>
      </c>
      <c r="E101" s="8">
        <v>240</v>
      </c>
      <c r="F101" s="10"/>
      <c r="G101" s="10"/>
    </row>
    <row r="102" spans="1:7" ht="28.5" x14ac:dyDescent="0.25">
      <c r="A102" s="67" t="s">
        <v>73</v>
      </c>
      <c r="B102" s="61" t="s">
        <v>65</v>
      </c>
      <c r="C102" s="61" t="s">
        <v>56</v>
      </c>
      <c r="D102" s="61" t="s">
        <v>175</v>
      </c>
      <c r="E102" s="61"/>
      <c r="F102" s="68">
        <f>F103</f>
        <v>0</v>
      </c>
      <c r="G102" s="68">
        <f>G103</f>
        <v>0</v>
      </c>
    </row>
    <row r="103" spans="1:7" ht="31.5" x14ac:dyDescent="0.25">
      <c r="A103" s="46" t="s">
        <v>179</v>
      </c>
      <c r="B103" s="49" t="s">
        <v>65</v>
      </c>
      <c r="C103" s="49" t="s">
        <v>56</v>
      </c>
      <c r="D103" s="49" t="s">
        <v>175</v>
      </c>
      <c r="E103" s="49">
        <v>200</v>
      </c>
      <c r="F103" s="84">
        <f>F104</f>
        <v>0</v>
      </c>
      <c r="G103" s="84">
        <f>G104</f>
        <v>0</v>
      </c>
    </row>
    <row r="104" spans="1:7" ht="30" x14ac:dyDescent="0.25">
      <c r="A104" s="51" t="s">
        <v>30</v>
      </c>
      <c r="B104" s="86" t="s">
        <v>65</v>
      </c>
      <c r="C104" s="86" t="s">
        <v>56</v>
      </c>
      <c r="D104" s="8" t="s">
        <v>175</v>
      </c>
      <c r="E104" s="8">
        <v>240</v>
      </c>
      <c r="F104" s="10"/>
      <c r="G104" s="10"/>
    </row>
    <row r="105" spans="1:7" ht="28.5" x14ac:dyDescent="0.25">
      <c r="A105" s="67" t="s">
        <v>74</v>
      </c>
      <c r="B105" s="61" t="s">
        <v>65</v>
      </c>
      <c r="C105" s="61" t="s">
        <v>56</v>
      </c>
      <c r="D105" s="61" t="s">
        <v>176</v>
      </c>
      <c r="E105" s="61"/>
      <c r="F105" s="68">
        <f>F106</f>
        <v>0</v>
      </c>
      <c r="G105" s="68">
        <f>G106</f>
        <v>0</v>
      </c>
    </row>
    <row r="106" spans="1:7" ht="31.5" x14ac:dyDescent="0.25">
      <c r="A106" s="46" t="s">
        <v>179</v>
      </c>
      <c r="B106" s="49" t="s">
        <v>65</v>
      </c>
      <c r="C106" s="49" t="s">
        <v>56</v>
      </c>
      <c r="D106" s="49" t="s">
        <v>176</v>
      </c>
      <c r="E106" s="49">
        <v>200</v>
      </c>
      <c r="F106" s="84">
        <f>F107</f>
        <v>0</v>
      </c>
      <c r="G106" s="84">
        <f>G107</f>
        <v>0</v>
      </c>
    </row>
    <row r="107" spans="1:7" ht="30" x14ac:dyDescent="0.25">
      <c r="A107" s="51" t="s">
        <v>30</v>
      </c>
      <c r="B107" s="86" t="s">
        <v>65</v>
      </c>
      <c r="C107" s="86" t="s">
        <v>56</v>
      </c>
      <c r="D107" s="8" t="s">
        <v>176</v>
      </c>
      <c r="E107" s="8">
        <v>240</v>
      </c>
      <c r="F107" s="10"/>
      <c r="G107" s="10"/>
    </row>
    <row r="108" spans="1:7" ht="28.5" x14ac:dyDescent="0.25">
      <c r="A108" s="67" t="s">
        <v>75</v>
      </c>
      <c r="B108" s="57" t="s">
        <v>65</v>
      </c>
      <c r="C108" s="57" t="s">
        <v>56</v>
      </c>
      <c r="D108" s="43" t="s">
        <v>177</v>
      </c>
      <c r="E108" s="8"/>
      <c r="F108" s="147">
        <f>F109</f>
        <v>0</v>
      </c>
      <c r="G108" s="147">
        <f>G109</f>
        <v>0</v>
      </c>
    </row>
    <row r="109" spans="1:7" ht="31.5" x14ac:dyDescent="0.25">
      <c r="A109" s="46" t="s">
        <v>179</v>
      </c>
      <c r="B109" s="49" t="s">
        <v>65</v>
      </c>
      <c r="C109" s="49" t="s">
        <v>56</v>
      </c>
      <c r="D109" s="49" t="s">
        <v>177</v>
      </c>
      <c r="E109" s="49">
        <v>200</v>
      </c>
      <c r="F109" s="84">
        <f>F110</f>
        <v>0</v>
      </c>
      <c r="G109" s="84">
        <f>G110</f>
        <v>0</v>
      </c>
    </row>
    <row r="110" spans="1:7" ht="30" x14ac:dyDescent="0.25">
      <c r="A110" s="51" t="s">
        <v>30</v>
      </c>
      <c r="B110" s="86" t="s">
        <v>65</v>
      </c>
      <c r="C110" s="86" t="s">
        <v>56</v>
      </c>
      <c r="D110" s="8" t="s">
        <v>177</v>
      </c>
      <c r="E110" s="8">
        <v>240</v>
      </c>
      <c r="F110" s="10"/>
      <c r="G110" s="10"/>
    </row>
    <row r="111" spans="1:7" ht="28.5" x14ac:dyDescent="0.25">
      <c r="A111" s="67" t="s">
        <v>76</v>
      </c>
      <c r="B111" s="57" t="s">
        <v>65</v>
      </c>
      <c r="C111" s="57" t="s">
        <v>56</v>
      </c>
      <c r="D111" s="43" t="s">
        <v>178</v>
      </c>
      <c r="E111" s="8"/>
      <c r="F111" s="147">
        <f>F112</f>
        <v>0</v>
      </c>
      <c r="G111" s="147">
        <f>G112</f>
        <v>0</v>
      </c>
    </row>
    <row r="112" spans="1:7" ht="31.5" x14ac:dyDescent="0.25">
      <c r="A112" s="46" t="s">
        <v>29</v>
      </c>
      <c r="B112" s="49" t="s">
        <v>65</v>
      </c>
      <c r="C112" s="49" t="s">
        <v>56</v>
      </c>
      <c r="D112" s="49" t="s">
        <v>178</v>
      </c>
      <c r="E112" s="49">
        <v>200</v>
      </c>
      <c r="F112" s="84">
        <f>F113</f>
        <v>0</v>
      </c>
      <c r="G112" s="84">
        <f>G113</f>
        <v>0</v>
      </c>
    </row>
    <row r="113" spans="1:7" ht="30" x14ac:dyDescent="0.25">
      <c r="A113" s="51" t="s">
        <v>30</v>
      </c>
      <c r="B113" s="86" t="s">
        <v>65</v>
      </c>
      <c r="C113" s="86" t="s">
        <v>56</v>
      </c>
      <c r="D113" s="8" t="s">
        <v>178</v>
      </c>
      <c r="E113" s="8">
        <v>240</v>
      </c>
      <c r="F113" s="10"/>
      <c r="G113" s="10"/>
    </row>
    <row r="114" spans="1:7" ht="13.9" x14ac:dyDescent="0.25">
      <c r="A114" s="51"/>
      <c r="B114" s="9"/>
      <c r="C114" s="9"/>
      <c r="D114" s="43"/>
      <c r="E114" s="8"/>
      <c r="F114" s="54"/>
      <c r="G114" s="54"/>
    </row>
    <row r="115" spans="1:7" ht="31.5" customHeight="1" x14ac:dyDescent="0.3">
      <c r="A115" s="23" t="s">
        <v>77</v>
      </c>
      <c r="B115" s="24" t="s">
        <v>78</v>
      </c>
      <c r="C115" s="24" t="s">
        <v>11</v>
      </c>
      <c r="D115" s="23"/>
      <c r="E115" s="23"/>
      <c r="F115" s="122">
        <f>F116</f>
        <v>1124.4000000000001</v>
      </c>
      <c r="G115" s="122">
        <f>G116</f>
        <v>1404.2</v>
      </c>
    </row>
    <row r="116" spans="1:7" ht="35.25" customHeight="1" x14ac:dyDescent="0.25">
      <c r="A116" s="90" t="s">
        <v>79</v>
      </c>
      <c r="B116" s="92" t="s">
        <v>78</v>
      </c>
      <c r="C116" s="92" t="s">
        <v>10</v>
      </c>
      <c r="D116" s="91"/>
      <c r="E116" s="91"/>
      <c r="F116" s="133">
        <f>F117</f>
        <v>1124.4000000000001</v>
      </c>
      <c r="G116" s="133">
        <f>G117</f>
        <v>1404.2</v>
      </c>
    </row>
    <row r="117" spans="1:7" ht="42.75" x14ac:dyDescent="0.25">
      <c r="A117" s="38" t="s">
        <v>80</v>
      </c>
      <c r="B117" s="40" t="s">
        <v>78</v>
      </c>
      <c r="C117" s="40" t="s">
        <v>10</v>
      </c>
      <c r="D117" s="39" t="s">
        <v>81</v>
      </c>
      <c r="E117" s="73"/>
      <c r="F117" s="74">
        <f>F118+F122</f>
        <v>1124.4000000000001</v>
      </c>
      <c r="G117" s="74">
        <f>G118+G122</f>
        <v>1404.2</v>
      </c>
    </row>
    <row r="118" spans="1:7" ht="47.25" x14ac:dyDescent="0.25">
      <c r="A118" s="76" t="s">
        <v>82</v>
      </c>
      <c r="B118" s="134" t="s">
        <v>78</v>
      </c>
      <c r="C118" s="78" t="s">
        <v>10</v>
      </c>
      <c r="D118" s="77" t="s">
        <v>83</v>
      </c>
      <c r="E118" s="77"/>
      <c r="F118" s="135">
        <f t="shared" ref="F118:G120" si="8">F119</f>
        <v>824.4</v>
      </c>
      <c r="G118" s="135">
        <f t="shared" si="8"/>
        <v>1004.2</v>
      </c>
    </row>
    <row r="119" spans="1:7" ht="42.75" x14ac:dyDescent="0.25">
      <c r="A119" s="42" t="s">
        <v>84</v>
      </c>
      <c r="B119" s="44" t="s">
        <v>78</v>
      </c>
      <c r="C119" s="44" t="s">
        <v>10</v>
      </c>
      <c r="D119" s="43" t="s">
        <v>85</v>
      </c>
      <c r="E119" s="8"/>
      <c r="F119" s="124">
        <f t="shared" si="8"/>
        <v>824.4</v>
      </c>
      <c r="G119" s="124">
        <f t="shared" si="8"/>
        <v>1004.2</v>
      </c>
    </row>
    <row r="120" spans="1:7" ht="31.5" x14ac:dyDescent="0.25">
      <c r="A120" s="46" t="s">
        <v>179</v>
      </c>
      <c r="B120" s="48" t="s">
        <v>78</v>
      </c>
      <c r="C120" s="48" t="s">
        <v>10</v>
      </c>
      <c r="D120" s="43" t="s">
        <v>85</v>
      </c>
      <c r="E120" s="49">
        <v>200</v>
      </c>
      <c r="F120" s="125">
        <f t="shared" si="8"/>
        <v>824.4</v>
      </c>
      <c r="G120" s="125">
        <f t="shared" si="8"/>
        <v>1004.2</v>
      </c>
    </row>
    <row r="121" spans="1:7" ht="30" x14ac:dyDescent="0.25">
      <c r="A121" s="51" t="s">
        <v>30</v>
      </c>
      <c r="B121" s="9" t="s">
        <v>78</v>
      </c>
      <c r="C121" s="9" t="s">
        <v>10</v>
      </c>
      <c r="D121" s="43" t="s">
        <v>85</v>
      </c>
      <c r="E121" s="8">
        <v>240</v>
      </c>
      <c r="F121" s="129">
        <v>824.4</v>
      </c>
      <c r="G121" s="129">
        <v>1004.2</v>
      </c>
    </row>
    <row r="122" spans="1:7" ht="47.25" x14ac:dyDescent="0.25">
      <c r="A122" s="76" t="s">
        <v>86</v>
      </c>
      <c r="B122" s="134" t="s">
        <v>78</v>
      </c>
      <c r="C122" s="78" t="s">
        <v>10</v>
      </c>
      <c r="D122" s="77" t="s">
        <v>87</v>
      </c>
      <c r="E122" s="77"/>
      <c r="F122" s="135">
        <f t="shared" ref="F122:G124" si="9">F123</f>
        <v>300</v>
      </c>
      <c r="G122" s="135">
        <f t="shared" si="9"/>
        <v>400</v>
      </c>
    </row>
    <row r="123" spans="1:7" ht="42.75" x14ac:dyDescent="0.25">
      <c r="A123" s="42" t="s">
        <v>88</v>
      </c>
      <c r="B123" s="44" t="s">
        <v>78</v>
      </c>
      <c r="C123" s="44" t="s">
        <v>10</v>
      </c>
      <c r="D123" s="43" t="s">
        <v>89</v>
      </c>
      <c r="E123" s="8"/>
      <c r="F123" s="124">
        <f t="shared" si="9"/>
        <v>300</v>
      </c>
      <c r="G123" s="124">
        <f t="shared" si="9"/>
        <v>400</v>
      </c>
    </row>
    <row r="124" spans="1:7" ht="31.5" x14ac:dyDescent="0.25">
      <c r="A124" s="46" t="s">
        <v>179</v>
      </c>
      <c r="B124" s="48" t="s">
        <v>78</v>
      </c>
      <c r="C124" s="48" t="s">
        <v>10</v>
      </c>
      <c r="D124" s="43" t="s">
        <v>89</v>
      </c>
      <c r="E124" s="49">
        <v>200</v>
      </c>
      <c r="F124" s="125">
        <f t="shared" si="9"/>
        <v>300</v>
      </c>
      <c r="G124" s="125">
        <f t="shared" si="9"/>
        <v>400</v>
      </c>
    </row>
    <row r="125" spans="1:7" ht="30" x14ac:dyDescent="0.25">
      <c r="A125" s="51" t="s">
        <v>30</v>
      </c>
      <c r="B125" s="9" t="s">
        <v>78</v>
      </c>
      <c r="C125" s="9" t="s">
        <v>10</v>
      </c>
      <c r="D125" s="43" t="s">
        <v>89</v>
      </c>
      <c r="E125" s="8">
        <v>240</v>
      </c>
      <c r="F125" s="129">
        <v>300</v>
      </c>
      <c r="G125" s="129">
        <v>400</v>
      </c>
    </row>
    <row r="126" spans="1:7" ht="33" customHeight="1" x14ac:dyDescent="0.3">
      <c r="A126" s="23" t="s">
        <v>90</v>
      </c>
      <c r="B126" s="24" t="s">
        <v>91</v>
      </c>
      <c r="C126" s="24" t="s">
        <v>11</v>
      </c>
      <c r="D126" s="23"/>
      <c r="E126" s="23"/>
      <c r="F126" s="122">
        <f>F128</f>
        <v>800</v>
      </c>
      <c r="G126" s="122">
        <f>G128</f>
        <v>800</v>
      </c>
    </row>
    <row r="127" spans="1:7" ht="27.75" customHeight="1" x14ac:dyDescent="0.25">
      <c r="A127" s="136" t="s">
        <v>92</v>
      </c>
      <c r="B127" s="96" t="s">
        <v>91</v>
      </c>
      <c r="C127" s="96" t="s">
        <v>10</v>
      </c>
      <c r="D127" s="95"/>
      <c r="E127" s="95"/>
      <c r="F127" s="137">
        <f t="shared" ref="F127:G130" si="10">F128</f>
        <v>800</v>
      </c>
      <c r="G127" s="137">
        <f t="shared" si="10"/>
        <v>800</v>
      </c>
    </row>
    <row r="128" spans="1:7" ht="42.75" x14ac:dyDescent="0.25">
      <c r="A128" s="38" t="s">
        <v>93</v>
      </c>
      <c r="B128" s="40" t="s">
        <v>91</v>
      </c>
      <c r="C128" s="40" t="s">
        <v>10</v>
      </c>
      <c r="D128" s="39" t="s">
        <v>94</v>
      </c>
      <c r="E128" s="73"/>
      <c r="F128" s="74">
        <f t="shared" si="10"/>
        <v>800</v>
      </c>
      <c r="G128" s="74">
        <f t="shared" si="10"/>
        <v>800</v>
      </c>
    </row>
    <row r="129" spans="1:7" ht="42.75" x14ac:dyDescent="0.25">
      <c r="A129" s="42" t="s">
        <v>95</v>
      </c>
      <c r="B129" s="44" t="s">
        <v>91</v>
      </c>
      <c r="C129" s="44" t="s">
        <v>10</v>
      </c>
      <c r="D129" s="43" t="s">
        <v>96</v>
      </c>
      <c r="E129" s="8"/>
      <c r="F129" s="124">
        <f t="shared" si="10"/>
        <v>800</v>
      </c>
      <c r="G129" s="124">
        <f t="shared" si="10"/>
        <v>800</v>
      </c>
    </row>
    <row r="130" spans="1:7" ht="31.5" x14ac:dyDescent="0.25">
      <c r="A130" s="46" t="s">
        <v>179</v>
      </c>
      <c r="B130" s="48" t="s">
        <v>91</v>
      </c>
      <c r="C130" s="48" t="s">
        <v>10</v>
      </c>
      <c r="D130" s="43" t="s">
        <v>96</v>
      </c>
      <c r="E130" s="49">
        <v>200</v>
      </c>
      <c r="F130" s="125">
        <f t="shared" si="10"/>
        <v>800</v>
      </c>
      <c r="G130" s="125">
        <f t="shared" si="10"/>
        <v>800</v>
      </c>
    </row>
    <row r="131" spans="1:7" ht="30" x14ac:dyDescent="0.25">
      <c r="A131" s="51" t="s">
        <v>30</v>
      </c>
      <c r="B131" s="48" t="s">
        <v>91</v>
      </c>
      <c r="C131" s="48" t="s">
        <v>10</v>
      </c>
      <c r="D131" s="43" t="s">
        <v>96</v>
      </c>
      <c r="E131" s="8">
        <v>240</v>
      </c>
      <c r="F131" s="129">
        <v>800</v>
      </c>
      <c r="G131" s="129">
        <v>800</v>
      </c>
    </row>
    <row r="132" spans="1:7" ht="28.5" customHeight="1" x14ac:dyDescent="0.25">
      <c r="A132" s="105" t="s">
        <v>104</v>
      </c>
      <c r="B132" s="107"/>
      <c r="C132" s="107"/>
      <c r="D132" s="106"/>
      <c r="E132" s="106"/>
      <c r="F132" s="138">
        <f>F126+F115+F73+F12+F80</f>
        <v>59102.5</v>
      </c>
      <c r="G132" s="138">
        <f>G126+G115+G73+G12+G80</f>
        <v>61470.7</v>
      </c>
    </row>
    <row r="133" spans="1:7" s="109" customFormat="1" ht="28.9" hidden="1" x14ac:dyDescent="0.3">
      <c r="A133" s="55" t="s">
        <v>105</v>
      </c>
      <c r="B133" s="57" t="s">
        <v>10</v>
      </c>
      <c r="C133" s="57" t="s">
        <v>24</v>
      </c>
      <c r="D133" s="56">
        <v>73</v>
      </c>
      <c r="E133" s="56"/>
      <c r="F133" s="128">
        <v>0</v>
      </c>
    </row>
    <row r="134" spans="1:7" ht="31.15" hidden="1" x14ac:dyDescent="0.25">
      <c r="A134" s="46" t="s">
        <v>30</v>
      </c>
      <c r="B134" s="48" t="s">
        <v>10</v>
      </c>
      <c r="C134" s="48" t="s">
        <v>24</v>
      </c>
      <c r="D134" s="49">
        <v>73</v>
      </c>
      <c r="E134" s="49">
        <v>240</v>
      </c>
      <c r="F134" s="125">
        <v>0</v>
      </c>
    </row>
    <row r="135" spans="1:7" ht="31.15" hidden="1" x14ac:dyDescent="0.25">
      <c r="A135" s="59" t="s">
        <v>106</v>
      </c>
      <c r="B135" s="9" t="s">
        <v>10</v>
      </c>
      <c r="C135" s="9" t="s">
        <v>24</v>
      </c>
      <c r="D135" s="8">
        <v>73</v>
      </c>
      <c r="E135" s="8">
        <v>243</v>
      </c>
      <c r="F135" s="129"/>
    </row>
    <row r="136" spans="1:7" ht="31.15" hidden="1" x14ac:dyDescent="0.25">
      <c r="A136" s="59" t="s">
        <v>107</v>
      </c>
      <c r="B136" s="9" t="s">
        <v>10</v>
      </c>
      <c r="C136" s="9" t="s">
        <v>24</v>
      </c>
      <c r="D136" s="8">
        <v>73</v>
      </c>
      <c r="E136" s="8">
        <v>244</v>
      </c>
      <c r="F136" s="129"/>
    </row>
    <row r="137" spans="1:7" ht="9.75" hidden="1" customHeight="1" x14ac:dyDescent="0.25">
      <c r="A137" s="46"/>
      <c r="B137" s="9"/>
      <c r="C137" s="9"/>
      <c r="D137" s="8"/>
      <c r="E137" s="8"/>
      <c r="F137" s="129"/>
    </row>
    <row r="138" spans="1:7" ht="27.6" hidden="1" x14ac:dyDescent="0.25">
      <c r="A138" s="38" t="s">
        <v>108</v>
      </c>
      <c r="B138" s="40" t="s">
        <v>10</v>
      </c>
      <c r="C138" s="40" t="s">
        <v>24</v>
      </c>
      <c r="D138" s="39">
        <v>75</v>
      </c>
      <c r="E138" s="73"/>
      <c r="F138" s="74">
        <v>0</v>
      </c>
    </row>
    <row r="139" spans="1:7" ht="41.45" hidden="1" x14ac:dyDescent="0.25">
      <c r="A139" s="42" t="s">
        <v>109</v>
      </c>
      <c r="B139" s="44" t="s">
        <v>10</v>
      </c>
      <c r="C139" s="44" t="s">
        <v>24</v>
      </c>
      <c r="D139" s="43">
        <v>75</v>
      </c>
      <c r="E139" s="43"/>
      <c r="F139" s="124">
        <v>0</v>
      </c>
    </row>
    <row r="140" spans="1:7" s="109" customFormat="1" ht="28.9" hidden="1" x14ac:dyDescent="0.3">
      <c r="A140" s="55" t="s">
        <v>110</v>
      </c>
      <c r="B140" s="57" t="s">
        <v>10</v>
      </c>
      <c r="C140" s="57" t="s">
        <v>24</v>
      </c>
      <c r="D140" s="56">
        <v>75</v>
      </c>
      <c r="E140" s="56"/>
      <c r="F140" s="128">
        <v>0</v>
      </c>
    </row>
    <row r="141" spans="1:7" ht="15.6" hidden="1" x14ac:dyDescent="0.25">
      <c r="A141" s="46" t="s">
        <v>22</v>
      </c>
      <c r="B141" s="48" t="s">
        <v>10</v>
      </c>
      <c r="C141" s="48" t="s">
        <v>24</v>
      </c>
      <c r="D141" s="49">
        <v>75</v>
      </c>
      <c r="E141" s="49">
        <v>120</v>
      </c>
      <c r="F141" s="129">
        <v>0</v>
      </c>
    </row>
    <row r="142" spans="1:7" ht="31.15" hidden="1" x14ac:dyDescent="0.25">
      <c r="A142" s="59" t="s">
        <v>111</v>
      </c>
      <c r="B142" s="9" t="s">
        <v>10</v>
      </c>
      <c r="C142" s="9" t="s">
        <v>24</v>
      </c>
      <c r="D142" s="8">
        <v>75</v>
      </c>
      <c r="E142" s="8">
        <v>121</v>
      </c>
      <c r="F142" s="129"/>
    </row>
    <row r="143" spans="1:7" ht="31.15" hidden="1" x14ac:dyDescent="0.25">
      <c r="A143" s="46" t="s">
        <v>30</v>
      </c>
      <c r="B143" s="48" t="s">
        <v>10</v>
      </c>
      <c r="C143" s="48" t="s">
        <v>24</v>
      </c>
      <c r="D143" s="49">
        <v>75</v>
      </c>
      <c r="E143" s="49">
        <v>240</v>
      </c>
      <c r="F143" s="125">
        <v>0</v>
      </c>
    </row>
    <row r="144" spans="1:7" ht="31.15" hidden="1" x14ac:dyDescent="0.25">
      <c r="A144" s="59" t="s">
        <v>107</v>
      </c>
      <c r="B144" s="9" t="s">
        <v>10</v>
      </c>
      <c r="C144" s="9" t="s">
        <v>24</v>
      </c>
      <c r="D144" s="8">
        <v>75</v>
      </c>
      <c r="E144" s="8">
        <v>244</v>
      </c>
      <c r="F144" s="129"/>
    </row>
    <row r="145" spans="1:7" ht="13.9" hidden="1" x14ac:dyDescent="0.25">
      <c r="A145" s="51"/>
      <c r="B145" s="9"/>
      <c r="C145" s="9"/>
      <c r="D145" s="8"/>
      <c r="E145" s="8"/>
      <c r="F145" s="129"/>
    </row>
    <row r="146" spans="1:7" ht="15.6" hidden="1" x14ac:dyDescent="0.3">
      <c r="A146" s="62" t="s">
        <v>112</v>
      </c>
      <c r="B146" s="64" t="s">
        <v>10</v>
      </c>
      <c r="C146" s="64" t="s">
        <v>91</v>
      </c>
      <c r="D146" s="63"/>
      <c r="E146" s="63"/>
      <c r="F146" s="127">
        <v>0</v>
      </c>
    </row>
    <row r="147" spans="1:7" ht="28.5" hidden="1" customHeight="1" x14ac:dyDescent="0.25">
      <c r="A147" s="38" t="s">
        <v>113</v>
      </c>
      <c r="B147" s="40" t="s">
        <v>10</v>
      </c>
      <c r="C147" s="40" t="s">
        <v>91</v>
      </c>
      <c r="D147" s="39">
        <v>74</v>
      </c>
      <c r="E147" s="73"/>
      <c r="F147" s="74">
        <v>0</v>
      </c>
    </row>
    <row r="148" spans="1:7" ht="27.6" hidden="1" x14ac:dyDescent="0.25">
      <c r="A148" s="42" t="s">
        <v>114</v>
      </c>
      <c r="B148" s="44" t="s">
        <v>10</v>
      </c>
      <c r="C148" s="44" t="s">
        <v>91</v>
      </c>
      <c r="D148" s="43">
        <v>74</v>
      </c>
      <c r="E148" s="43"/>
      <c r="F148" s="124">
        <v>0</v>
      </c>
    </row>
    <row r="149" spans="1:7" s="109" customFormat="1" ht="28.9" hidden="1" x14ac:dyDescent="0.3">
      <c r="A149" s="55" t="s">
        <v>114</v>
      </c>
      <c r="B149" s="57" t="s">
        <v>10</v>
      </c>
      <c r="C149" s="57" t="s">
        <v>91</v>
      </c>
      <c r="D149" s="56">
        <v>74</v>
      </c>
      <c r="E149" s="56"/>
      <c r="F149" s="128">
        <v>0</v>
      </c>
    </row>
    <row r="150" spans="1:7" ht="15.6" hidden="1" x14ac:dyDescent="0.25">
      <c r="A150" s="46" t="s">
        <v>115</v>
      </c>
      <c r="B150" s="48" t="s">
        <v>10</v>
      </c>
      <c r="C150" s="48" t="s">
        <v>91</v>
      </c>
      <c r="D150" s="49">
        <v>74</v>
      </c>
      <c r="E150" s="49">
        <v>870</v>
      </c>
      <c r="F150" s="129"/>
    </row>
    <row r="152" spans="1:7" ht="18.75" x14ac:dyDescent="0.3">
      <c r="A152" s="111" t="s">
        <v>116</v>
      </c>
      <c r="B152" s="112"/>
      <c r="C152" s="112"/>
      <c r="D152" s="112"/>
      <c r="G152" s="114"/>
    </row>
    <row r="153" spans="1:7" ht="30" customHeight="1" x14ac:dyDescent="0.25">
      <c r="A153" s="237" t="s">
        <v>125</v>
      </c>
      <c r="B153" s="238"/>
      <c r="C153" s="238"/>
      <c r="D153" s="238"/>
      <c r="E153" s="238"/>
      <c r="F153" s="238"/>
    </row>
    <row r="157" spans="1:7" x14ac:dyDescent="0.25">
      <c r="G157" s="114"/>
    </row>
  </sheetData>
  <mergeCells count="4">
    <mergeCell ref="A153:F153"/>
    <mergeCell ref="A8:G8"/>
    <mergeCell ref="F1:G1"/>
    <mergeCell ref="D2:G3"/>
  </mergeCells>
  <pageMargins left="0.70866141732283472" right="0.70866141732283472" top="0.55118110236220474" bottom="0.55118110236220474" header="0.31496062992125984" footer="0.31496062992125984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opLeftCell="A38" zoomScale="86" zoomScaleNormal="86" workbookViewId="0">
      <selection activeCell="F38" sqref="F38"/>
    </sheetView>
  </sheetViews>
  <sheetFormatPr defaultColWidth="9.140625" defaultRowHeight="15" x14ac:dyDescent="0.25"/>
  <cols>
    <col min="1" max="1" width="76" style="1" customWidth="1"/>
    <col min="2" max="2" width="9.140625" style="3"/>
    <col min="3" max="3" width="11" style="3" customWidth="1"/>
    <col min="4" max="4" width="21.140625" style="2" customWidth="1"/>
    <col min="5" max="5" width="16.140625" style="2" customWidth="1"/>
    <col min="6" max="6" width="15" style="114" customWidth="1"/>
    <col min="7" max="7" width="9.140625" style="6"/>
    <col min="8" max="8" width="11.5703125" style="6" bestFit="1" customWidth="1"/>
    <col min="9" max="16384" width="9.140625" style="6"/>
  </cols>
  <sheetData>
    <row r="1" spans="1:10" ht="18.75" x14ac:dyDescent="0.25">
      <c r="E1" s="4"/>
      <c r="F1" s="113" t="s">
        <v>126</v>
      </c>
    </row>
    <row r="2" spans="1:10" ht="60" customHeight="1" x14ac:dyDescent="0.25">
      <c r="D2" s="241" t="s">
        <v>212</v>
      </c>
      <c r="E2" s="241"/>
      <c r="F2" s="241"/>
    </row>
    <row r="3" spans="1:10" ht="45.75" customHeight="1" x14ac:dyDescent="0.25">
      <c r="D3" s="241"/>
      <c r="E3" s="241"/>
      <c r="F3" s="241"/>
    </row>
    <row r="4" spans="1:10" ht="4.5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95.25" customHeight="1" x14ac:dyDescent="0.25">
      <c r="A8" s="239" t="s">
        <v>209</v>
      </c>
      <c r="B8" s="239"/>
      <c r="C8" s="239"/>
      <c r="D8" s="239"/>
      <c r="E8" s="239"/>
      <c r="F8" s="239"/>
    </row>
    <row r="9" spans="1:10" ht="24" customHeight="1" x14ac:dyDescent="0.25">
      <c r="A9" s="8" t="s">
        <v>1</v>
      </c>
      <c r="B9" s="9" t="s">
        <v>3</v>
      </c>
      <c r="C9" s="9" t="s">
        <v>4</v>
      </c>
      <c r="D9" s="8" t="s">
        <v>5</v>
      </c>
      <c r="E9" s="8" t="s">
        <v>6</v>
      </c>
      <c r="F9" s="115" t="s">
        <v>7</v>
      </c>
    </row>
    <row r="10" spans="1:10" ht="24" hidden="1" customHeight="1" x14ac:dyDescent="0.25">
      <c r="A10" s="12"/>
      <c r="B10" s="13"/>
      <c r="C10" s="13"/>
      <c r="D10" s="14"/>
      <c r="E10" s="14"/>
      <c r="F10" s="116"/>
    </row>
    <row r="11" spans="1:10" ht="66" hidden="1" customHeight="1" x14ac:dyDescent="0.25">
      <c r="A11" s="117"/>
      <c r="B11" s="118"/>
      <c r="C11" s="118"/>
      <c r="D11" s="119"/>
      <c r="E11" s="120"/>
      <c r="F11" s="121"/>
      <c r="G11" s="22"/>
    </row>
    <row r="12" spans="1:10" ht="18.75" x14ac:dyDescent="0.3">
      <c r="A12" s="23" t="s">
        <v>9</v>
      </c>
      <c r="B12" s="25" t="s">
        <v>10</v>
      </c>
      <c r="C12" s="25" t="s">
        <v>11</v>
      </c>
      <c r="D12" s="24"/>
      <c r="E12" s="24"/>
      <c r="F12" s="122">
        <f>F14+F20+F31+F55+F49</f>
        <v>19962.5</v>
      </c>
      <c r="G12" s="22"/>
      <c r="H12" s="22"/>
    </row>
    <row r="13" spans="1:10" ht="17.45" hidden="1" x14ac:dyDescent="0.25">
      <c r="A13" s="27" t="s">
        <v>12</v>
      </c>
      <c r="B13" s="29" t="s">
        <v>10</v>
      </c>
      <c r="C13" s="29" t="s">
        <v>11</v>
      </c>
      <c r="D13" s="28" t="s">
        <v>13</v>
      </c>
      <c r="E13" s="30"/>
      <c r="F13" s="121">
        <f>F16+F22+F41+F66</f>
        <v>14420.3</v>
      </c>
      <c r="G13" s="22"/>
    </row>
    <row r="14" spans="1:10" ht="31.5" x14ac:dyDescent="0.25">
      <c r="A14" s="33" t="s">
        <v>14</v>
      </c>
      <c r="B14" s="35" t="s">
        <v>10</v>
      </c>
      <c r="C14" s="35" t="s">
        <v>15</v>
      </c>
      <c r="D14" s="34"/>
      <c r="E14" s="36"/>
      <c r="F14" s="123">
        <f>F16</f>
        <v>1532.2</v>
      </c>
    </row>
    <row r="15" spans="1:10" ht="31.5" x14ac:dyDescent="0.25">
      <c r="A15" s="201" t="s">
        <v>182</v>
      </c>
      <c r="B15" s="203" t="s">
        <v>10</v>
      </c>
      <c r="C15" s="203" t="s">
        <v>15</v>
      </c>
      <c r="D15" s="202" t="s">
        <v>13</v>
      </c>
      <c r="E15" s="204"/>
      <c r="F15" s="205">
        <f>F16</f>
        <v>1532.2</v>
      </c>
      <c r="J15" s="75"/>
    </row>
    <row r="16" spans="1:10" ht="22.15" customHeight="1" x14ac:dyDescent="0.25">
      <c r="A16" s="38" t="s">
        <v>16</v>
      </c>
      <c r="B16" s="40" t="s">
        <v>10</v>
      </c>
      <c r="C16" s="40" t="s">
        <v>15</v>
      </c>
      <c r="D16" s="39" t="s">
        <v>17</v>
      </c>
      <c r="E16" s="39"/>
      <c r="F16" s="74">
        <f>F17</f>
        <v>1532.2</v>
      </c>
    </row>
    <row r="17" spans="1:10" ht="28.5" x14ac:dyDescent="0.25">
      <c r="A17" s="42" t="s">
        <v>18</v>
      </c>
      <c r="B17" s="44" t="s">
        <v>10</v>
      </c>
      <c r="C17" s="44" t="s">
        <v>15</v>
      </c>
      <c r="D17" s="43" t="s">
        <v>19</v>
      </c>
      <c r="E17" s="8"/>
      <c r="F17" s="124">
        <f>F18</f>
        <v>1532.2</v>
      </c>
    </row>
    <row r="18" spans="1:10" ht="63" x14ac:dyDescent="0.25">
      <c r="A18" s="46" t="s">
        <v>20</v>
      </c>
      <c r="B18" s="48" t="s">
        <v>10</v>
      </c>
      <c r="C18" s="48" t="s">
        <v>15</v>
      </c>
      <c r="D18" s="43" t="s">
        <v>19</v>
      </c>
      <c r="E18" s="49">
        <v>100</v>
      </c>
      <c r="F18" s="125">
        <f>F19</f>
        <v>1532.2</v>
      </c>
      <c r="H18" s="22"/>
    </row>
    <row r="19" spans="1:10" ht="33.75" customHeight="1" x14ac:dyDescent="0.25">
      <c r="A19" s="51" t="s">
        <v>22</v>
      </c>
      <c r="B19" s="9" t="s">
        <v>10</v>
      </c>
      <c r="C19" s="9" t="s">
        <v>15</v>
      </c>
      <c r="D19" s="43" t="s">
        <v>19</v>
      </c>
      <c r="E19" s="8">
        <v>120</v>
      </c>
      <c r="F19" s="126">
        <v>1532.2</v>
      </c>
      <c r="H19" s="75"/>
      <c r="J19" s="75"/>
    </row>
    <row r="20" spans="1:10" ht="70.5" customHeight="1" x14ac:dyDescent="0.25">
      <c r="A20" s="62" t="s">
        <v>123</v>
      </c>
      <c r="B20" s="64" t="s">
        <v>10</v>
      </c>
      <c r="C20" s="64" t="s">
        <v>56</v>
      </c>
      <c r="D20" s="63"/>
      <c r="E20" s="63"/>
      <c r="F20" s="127">
        <f>F22</f>
        <v>2963</v>
      </c>
      <c r="H20" s="75"/>
    </row>
    <row r="21" spans="1:10" ht="52.9" customHeight="1" x14ac:dyDescent="0.3">
      <c r="A21" s="201" t="s">
        <v>182</v>
      </c>
      <c r="B21" s="203" t="s">
        <v>10</v>
      </c>
      <c r="C21" s="203" t="s">
        <v>56</v>
      </c>
      <c r="D21" s="202" t="s">
        <v>13</v>
      </c>
      <c r="E21" s="209"/>
      <c r="F21" s="210">
        <f>F22</f>
        <v>2963</v>
      </c>
    </row>
    <row r="22" spans="1:10" ht="33.75" customHeight="1" x14ac:dyDescent="0.25">
      <c r="A22" s="38" t="s">
        <v>98</v>
      </c>
      <c r="B22" s="40" t="s">
        <v>10</v>
      </c>
      <c r="C22" s="40" t="s">
        <v>56</v>
      </c>
      <c r="D22" s="39" t="s">
        <v>99</v>
      </c>
      <c r="E22" s="73"/>
      <c r="F22" s="74">
        <f>F23</f>
        <v>2963</v>
      </c>
    </row>
    <row r="23" spans="1:10" ht="33.75" customHeight="1" x14ac:dyDescent="0.25">
      <c r="A23" s="42" t="s">
        <v>100</v>
      </c>
      <c r="B23" s="60" t="s">
        <v>10</v>
      </c>
      <c r="C23" s="60" t="s">
        <v>56</v>
      </c>
      <c r="D23" s="61" t="s">
        <v>101</v>
      </c>
      <c r="E23" s="85"/>
      <c r="F23" s="124">
        <f>F25+F27+F29</f>
        <v>2963</v>
      </c>
    </row>
    <row r="24" spans="1:10" ht="42.75" hidden="1" customHeight="1" x14ac:dyDescent="0.25">
      <c r="A24" s="55"/>
      <c r="B24" s="57"/>
      <c r="C24" s="57"/>
      <c r="D24" s="61"/>
      <c r="E24" s="8"/>
      <c r="F24" s="128"/>
    </row>
    <row r="25" spans="1:10" ht="69" customHeight="1" x14ac:dyDescent="0.25">
      <c r="A25" s="46" t="s">
        <v>20</v>
      </c>
      <c r="B25" s="48" t="s">
        <v>10</v>
      </c>
      <c r="C25" s="48" t="s">
        <v>56</v>
      </c>
      <c r="D25" s="61" t="s">
        <v>101</v>
      </c>
      <c r="E25" s="49">
        <v>100</v>
      </c>
      <c r="F25" s="125">
        <f>F26</f>
        <v>2235.5</v>
      </c>
    </row>
    <row r="26" spans="1:10" ht="33.75" customHeight="1" x14ac:dyDescent="0.25">
      <c r="A26" s="59" t="s">
        <v>22</v>
      </c>
      <c r="B26" s="9" t="s">
        <v>10</v>
      </c>
      <c r="C26" s="9" t="s">
        <v>56</v>
      </c>
      <c r="D26" s="61" t="s">
        <v>101</v>
      </c>
      <c r="E26" s="8">
        <v>120</v>
      </c>
      <c r="F26" s="129">
        <v>2235.5</v>
      </c>
    </row>
    <row r="27" spans="1:10" ht="33.75" customHeight="1" x14ac:dyDescent="0.25">
      <c r="A27" s="46" t="s">
        <v>179</v>
      </c>
      <c r="B27" s="48" t="s">
        <v>10</v>
      </c>
      <c r="C27" s="48" t="s">
        <v>56</v>
      </c>
      <c r="D27" s="61" t="s">
        <v>101</v>
      </c>
      <c r="E27" s="49">
        <v>200</v>
      </c>
      <c r="F27" s="125">
        <f>F28</f>
        <v>700.5</v>
      </c>
    </row>
    <row r="28" spans="1:10" ht="33.75" customHeight="1" x14ac:dyDescent="0.25">
      <c r="A28" s="51" t="s">
        <v>30</v>
      </c>
      <c r="B28" s="9" t="s">
        <v>10</v>
      </c>
      <c r="C28" s="9" t="s">
        <v>56</v>
      </c>
      <c r="D28" s="61" t="s">
        <v>101</v>
      </c>
      <c r="E28" s="8">
        <v>240</v>
      </c>
      <c r="F28" s="129">
        <v>700.5</v>
      </c>
    </row>
    <row r="29" spans="1:10" ht="15.75" x14ac:dyDescent="0.25">
      <c r="A29" s="59" t="s">
        <v>35</v>
      </c>
      <c r="B29" s="48" t="s">
        <v>10</v>
      </c>
      <c r="C29" s="48" t="s">
        <v>56</v>
      </c>
      <c r="D29" s="61" t="s">
        <v>101</v>
      </c>
      <c r="E29" s="49">
        <v>800</v>
      </c>
      <c r="F29" s="125">
        <f>F30</f>
        <v>27</v>
      </c>
    </row>
    <row r="30" spans="1:10" ht="15.75" x14ac:dyDescent="0.25">
      <c r="A30" s="46" t="s">
        <v>36</v>
      </c>
      <c r="B30" s="48" t="s">
        <v>10</v>
      </c>
      <c r="C30" s="48" t="s">
        <v>56</v>
      </c>
      <c r="D30" s="61" t="s">
        <v>101</v>
      </c>
      <c r="E30" s="49">
        <v>850</v>
      </c>
      <c r="F30" s="125">
        <v>27</v>
      </c>
    </row>
    <row r="31" spans="1:10" ht="57" customHeight="1" x14ac:dyDescent="0.25">
      <c r="A31" s="62" t="s">
        <v>23</v>
      </c>
      <c r="B31" s="64" t="s">
        <v>10</v>
      </c>
      <c r="C31" s="64" t="s">
        <v>24</v>
      </c>
      <c r="D31" s="64"/>
      <c r="E31" s="63"/>
      <c r="F31" s="130">
        <f>F41+F33</f>
        <v>14979.3</v>
      </c>
    </row>
    <row r="32" spans="1:10" ht="57" customHeight="1" x14ac:dyDescent="0.25">
      <c r="A32" s="66" t="s">
        <v>25</v>
      </c>
      <c r="B32" s="40" t="s">
        <v>10</v>
      </c>
      <c r="C32" s="40" t="s">
        <v>24</v>
      </c>
      <c r="D32" s="39" t="s">
        <v>26</v>
      </c>
      <c r="E32" s="39"/>
      <c r="F32" s="74">
        <f>F33</f>
        <v>5372.2</v>
      </c>
    </row>
    <row r="33" spans="1:8" ht="57" customHeight="1" x14ac:dyDescent="0.25">
      <c r="A33" s="66" t="s">
        <v>27</v>
      </c>
      <c r="B33" s="40" t="s">
        <v>10</v>
      </c>
      <c r="C33" s="40" t="s">
        <v>24</v>
      </c>
      <c r="D33" s="39" t="s">
        <v>167</v>
      </c>
      <c r="E33" s="39"/>
      <c r="F33" s="74">
        <f>F34</f>
        <v>5372.2</v>
      </c>
    </row>
    <row r="34" spans="1:8" ht="57" customHeight="1" x14ac:dyDescent="0.25">
      <c r="A34" s="67" t="s">
        <v>28</v>
      </c>
      <c r="B34" s="44" t="s">
        <v>10</v>
      </c>
      <c r="C34" s="44" t="s">
        <v>24</v>
      </c>
      <c r="D34" s="61" t="s">
        <v>168</v>
      </c>
      <c r="E34" s="61"/>
      <c r="F34" s="131">
        <f>F35+F37</f>
        <v>5372.2</v>
      </c>
    </row>
    <row r="35" spans="1:8" ht="57" customHeight="1" x14ac:dyDescent="0.25">
      <c r="A35" s="46" t="s">
        <v>20</v>
      </c>
      <c r="B35" s="48" t="s">
        <v>10</v>
      </c>
      <c r="C35" s="48" t="s">
        <v>24</v>
      </c>
      <c r="D35" s="61" t="s">
        <v>168</v>
      </c>
      <c r="E35" s="49">
        <v>100</v>
      </c>
      <c r="F35" s="68">
        <f>F36</f>
        <v>4570.5</v>
      </c>
    </row>
    <row r="36" spans="1:8" ht="57" customHeight="1" x14ac:dyDescent="0.25">
      <c r="A36" s="59" t="s">
        <v>22</v>
      </c>
      <c r="B36" s="9" t="s">
        <v>10</v>
      </c>
      <c r="C36" s="9" t="s">
        <v>24</v>
      </c>
      <c r="D36" s="61" t="s">
        <v>168</v>
      </c>
      <c r="E36" s="8">
        <v>120</v>
      </c>
      <c r="F36" s="152">
        <v>4570.5</v>
      </c>
    </row>
    <row r="37" spans="1:8" ht="57" customHeight="1" x14ac:dyDescent="0.25">
      <c r="A37" s="46" t="s">
        <v>179</v>
      </c>
      <c r="B37" s="48" t="s">
        <v>10</v>
      </c>
      <c r="C37" s="48" t="s">
        <v>24</v>
      </c>
      <c r="D37" s="61" t="s">
        <v>168</v>
      </c>
      <c r="E37" s="49">
        <v>200</v>
      </c>
      <c r="F37" s="68">
        <f>F38</f>
        <v>801.7</v>
      </c>
    </row>
    <row r="38" spans="1:8" ht="31.5" x14ac:dyDescent="0.25">
      <c r="A38" s="59" t="s">
        <v>30</v>
      </c>
      <c r="B38" s="9" t="s">
        <v>10</v>
      </c>
      <c r="C38" s="9" t="s">
        <v>24</v>
      </c>
      <c r="D38" s="61" t="s">
        <v>168</v>
      </c>
      <c r="E38" s="8">
        <v>240</v>
      </c>
      <c r="F38" s="152">
        <v>801.7</v>
      </c>
    </row>
    <row r="39" spans="1:8" ht="15.6" hidden="1" x14ac:dyDescent="0.25">
      <c r="A39" s="62"/>
      <c r="B39" s="64"/>
      <c r="C39" s="64"/>
      <c r="D39" s="64"/>
      <c r="E39" s="63"/>
      <c r="F39" s="130"/>
    </row>
    <row r="40" spans="1:8" ht="31.5" x14ac:dyDescent="0.25">
      <c r="A40" s="201" t="s">
        <v>182</v>
      </c>
      <c r="B40" s="203" t="s">
        <v>10</v>
      </c>
      <c r="C40" s="203" t="s">
        <v>24</v>
      </c>
      <c r="D40" s="202" t="s">
        <v>13</v>
      </c>
      <c r="E40" s="211"/>
      <c r="F40" s="212">
        <f>F41</f>
        <v>9607.1</v>
      </c>
      <c r="H40" s="22"/>
    </row>
    <row r="41" spans="1:8" ht="42.75" x14ac:dyDescent="0.25">
      <c r="A41" s="38" t="s">
        <v>31</v>
      </c>
      <c r="B41" s="40" t="s">
        <v>10</v>
      </c>
      <c r="C41" s="40" t="s">
        <v>24</v>
      </c>
      <c r="D41" s="39" t="s">
        <v>32</v>
      </c>
      <c r="E41" s="73"/>
      <c r="F41" s="74">
        <f>F42</f>
        <v>9607.1</v>
      </c>
    </row>
    <row r="42" spans="1:8" ht="42.75" x14ac:dyDescent="0.25">
      <c r="A42" s="42" t="s">
        <v>33</v>
      </c>
      <c r="B42" s="44" t="s">
        <v>10</v>
      </c>
      <c r="C42" s="44" t="s">
        <v>24</v>
      </c>
      <c r="D42" s="43" t="s">
        <v>34</v>
      </c>
      <c r="E42" s="8"/>
      <c r="F42" s="124">
        <f>F43+F45+F47</f>
        <v>9607.1</v>
      </c>
    </row>
    <row r="43" spans="1:8" ht="63" x14ac:dyDescent="0.25">
      <c r="A43" s="46" t="s">
        <v>20</v>
      </c>
      <c r="B43" s="48" t="s">
        <v>10</v>
      </c>
      <c r="C43" s="48" t="s">
        <v>24</v>
      </c>
      <c r="D43" s="43" t="s">
        <v>34</v>
      </c>
      <c r="E43" s="49">
        <v>100</v>
      </c>
      <c r="F43" s="50">
        <f>F44</f>
        <v>9262</v>
      </c>
    </row>
    <row r="44" spans="1:8" ht="31.5" x14ac:dyDescent="0.25">
      <c r="A44" s="59" t="s">
        <v>22</v>
      </c>
      <c r="B44" s="9" t="s">
        <v>10</v>
      </c>
      <c r="C44" s="9" t="s">
        <v>24</v>
      </c>
      <c r="D44" s="43" t="s">
        <v>34</v>
      </c>
      <c r="E44" s="8">
        <v>120</v>
      </c>
      <c r="F44" s="54">
        <v>9262</v>
      </c>
      <c r="H44" s="22"/>
    </row>
    <row r="45" spans="1:8" ht="31.5" x14ac:dyDescent="0.25">
      <c r="A45" s="46" t="s">
        <v>179</v>
      </c>
      <c r="B45" s="48" t="s">
        <v>10</v>
      </c>
      <c r="C45" s="48" t="s">
        <v>24</v>
      </c>
      <c r="D45" s="43" t="s">
        <v>34</v>
      </c>
      <c r="E45" s="49">
        <v>200</v>
      </c>
      <c r="F45" s="50">
        <f>F46</f>
        <v>343.6</v>
      </c>
    </row>
    <row r="46" spans="1:8" ht="36.75" customHeight="1" x14ac:dyDescent="0.25">
      <c r="A46" s="46" t="s">
        <v>30</v>
      </c>
      <c r="B46" s="48" t="s">
        <v>10</v>
      </c>
      <c r="C46" s="48" t="s">
        <v>24</v>
      </c>
      <c r="D46" s="43" t="s">
        <v>34</v>
      </c>
      <c r="E46" s="8">
        <v>240</v>
      </c>
      <c r="F46" s="54">
        <v>343.6</v>
      </c>
    </row>
    <row r="47" spans="1:8" ht="36.75" customHeight="1" x14ac:dyDescent="0.25">
      <c r="A47" s="59" t="s">
        <v>35</v>
      </c>
      <c r="B47" s="48" t="s">
        <v>10</v>
      </c>
      <c r="C47" s="48" t="s">
        <v>24</v>
      </c>
      <c r="D47" s="43" t="s">
        <v>34</v>
      </c>
      <c r="E47" s="8">
        <v>800</v>
      </c>
      <c r="F47" s="50">
        <f>F48</f>
        <v>1.5</v>
      </c>
    </row>
    <row r="48" spans="1:8" ht="36.75" customHeight="1" x14ac:dyDescent="0.25">
      <c r="A48" s="46" t="s">
        <v>36</v>
      </c>
      <c r="B48" s="48" t="s">
        <v>10</v>
      </c>
      <c r="C48" s="48" t="s">
        <v>24</v>
      </c>
      <c r="D48" s="43" t="s">
        <v>34</v>
      </c>
      <c r="E48" s="8">
        <v>850</v>
      </c>
      <c r="F48" s="54">
        <v>1.5</v>
      </c>
    </row>
    <row r="49" spans="1:6" ht="36.75" customHeight="1" x14ac:dyDescent="0.25">
      <c r="A49" s="62" t="s">
        <v>185</v>
      </c>
      <c r="B49" s="63" t="s">
        <v>10</v>
      </c>
      <c r="C49" s="63" t="s">
        <v>91</v>
      </c>
      <c r="D49" s="62"/>
      <c r="E49" s="62"/>
      <c r="F49" s="65">
        <f>F50</f>
        <v>50</v>
      </c>
    </row>
    <row r="50" spans="1:6" ht="36.75" customHeight="1" x14ac:dyDescent="0.25">
      <c r="A50" s="201" t="s">
        <v>182</v>
      </c>
      <c r="B50" s="203" t="s">
        <v>10</v>
      </c>
      <c r="C50" s="203" t="s">
        <v>91</v>
      </c>
      <c r="D50" s="202" t="s">
        <v>13</v>
      </c>
      <c r="E50" s="206"/>
      <c r="F50" s="213">
        <f>F51</f>
        <v>50</v>
      </c>
    </row>
    <row r="51" spans="1:6" ht="36.75" customHeight="1" x14ac:dyDescent="0.25">
      <c r="A51" s="38" t="s">
        <v>112</v>
      </c>
      <c r="B51" s="40" t="s">
        <v>10</v>
      </c>
      <c r="C51" s="40" t="s">
        <v>91</v>
      </c>
      <c r="D51" s="39" t="s">
        <v>181</v>
      </c>
      <c r="E51" s="39"/>
      <c r="F51" s="41">
        <f>F52</f>
        <v>50</v>
      </c>
    </row>
    <row r="52" spans="1:6" ht="36.75" customHeight="1" x14ac:dyDescent="0.25">
      <c r="A52" s="42" t="s">
        <v>183</v>
      </c>
      <c r="B52" s="9" t="s">
        <v>10</v>
      </c>
      <c r="C52" s="9" t="s">
        <v>91</v>
      </c>
      <c r="D52" s="43" t="s">
        <v>180</v>
      </c>
      <c r="E52" s="8"/>
      <c r="F52" s="54">
        <f>F53</f>
        <v>50</v>
      </c>
    </row>
    <row r="53" spans="1:6" ht="36.75" customHeight="1" x14ac:dyDescent="0.25">
      <c r="A53" s="46" t="s">
        <v>35</v>
      </c>
      <c r="B53" s="48" t="s">
        <v>10</v>
      </c>
      <c r="C53" s="48" t="s">
        <v>91</v>
      </c>
      <c r="D53" s="56" t="s">
        <v>180</v>
      </c>
      <c r="E53" s="49">
        <v>800</v>
      </c>
      <c r="F53" s="50">
        <f>F54</f>
        <v>50</v>
      </c>
    </row>
    <row r="54" spans="1:6" ht="36.75" customHeight="1" x14ac:dyDescent="0.25">
      <c r="A54" s="59" t="s">
        <v>184</v>
      </c>
      <c r="B54" s="9" t="s">
        <v>10</v>
      </c>
      <c r="C54" s="9" t="s">
        <v>91</v>
      </c>
      <c r="D54" s="43" t="s">
        <v>180</v>
      </c>
      <c r="E54" s="8">
        <v>870</v>
      </c>
      <c r="F54" s="54">
        <v>50</v>
      </c>
    </row>
    <row r="55" spans="1:6" ht="36.75" customHeight="1" x14ac:dyDescent="0.25">
      <c r="A55" s="62" t="s">
        <v>37</v>
      </c>
      <c r="B55" s="64" t="s">
        <v>10</v>
      </c>
      <c r="C55" s="64" t="s">
        <v>38</v>
      </c>
      <c r="D55" s="64"/>
      <c r="E55" s="63"/>
      <c r="F55" s="65">
        <f>F56+F66+F70</f>
        <v>438</v>
      </c>
    </row>
    <row r="56" spans="1:6" ht="66" customHeight="1" x14ac:dyDescent="0.25">
      <c r="A56" s="66" t="s">
        <v>39</v>
      </c>
      <c r="B56" s="39" t="s">
        <v>10</v>
      </c>
      <c r="C56" s="39" t="s">
        <v>38</v>
      </c>
      <c r="D56" s="39" t="s">
        <v>40</v>
      </c>
      <c r="E56" s="39"/>
      <c r="F56" s="74">
        <f>F57+F61</f>
        <v>120</v>
      </c>
    </row>
    <row r="57" spans="1:6" ht="94.5" customHeight="1" x14ac:dyDescent="0.25">
      <c r="A57" s="76" t="s">
        <v>41</v>
      </c>
      <c r="B57" s="78" t="s">
        <v>10</v>
      </c>
      <c r="C57" s="78" t="s">
        <v>38</v>
      </c>
      <c r="D57" s="77" t="s">
        <v>42</v>
      </c>
      <c r="E57" s="77"/>
      <c r="F57" s="79">
        <f>F58</f>
        <v>55</v>
      </c>
    </row>
    <row r="58" spans="1:6" ht="76.5" customHeight="1" x14ac:dyDescent="0.25">
      <c r="A58" s="42" t="s">
        <v>43</v>
      </c>
      <c r="B58" s="44" t="s">
        <v>10</v>
      </c>
      <c r="C58" s="44" t="s">
        <v>38</v>
      </c>
      <c r="D58" s="43" t="s">
        <v>44</v>
      </c>
      <c r="E58" s="8"/>
      <c r="F58" s="45">
        <f>F59</f>
        <v>55</v>
      </c>
    </row>
    <row r="59" spans="1:6" ht="36.75" customHeight="1" x14ac:dyDescent="0.25">
      <c r="A59" s="46" t="s">
        <v>179</v>
      </c>
      <c r="B59" s="48" t="s">
        <v>10</v>
      </c>
      <c r="C59" s="48" t="s">
        <v>38</v>
      </c>
      <c r="D59" s="43" t="s">
        <v>44</v>
      </c>
      <c r="E59" s="49">
        <v>200</v>
      </c>
      <c r="F59" s="50">
        <f>F60</f>
        <v>55</v>
      </c>
    </row>
    <row r="60" spans="1:6" ht="36.75" customHeight="1" x14ac:dyDescent="0.25">
      <c r="A60" s="51" t="s">
        <v>30</v>
      </c>
      <c r="B60" s="9" t="s">
        <v>10</v>
      </c>
      <c r="C60" s="9" t="s">
        <v>38</v>
      </c>
      <c r="D60" s="43" t="s">
        <v>44</v>
      </c>
      <c r="E60" s="8">
        <v>240</v>
      </c>
      <c r="F60" s="153">
        <v>55</v>
      </c>
    </row>
    <row r="61" spans="1:6" ht="76.5" customHeight="1" x14ac:dyDescent="0.25">
      <c r="A61" s="76" t="s">
        <v>45</v>
      </c>
      <c r="B61" s="78" t="s">
        <v>10</v>
      </c>
      <c r="C61" s="78" t="s">
        <v>38</v>
      </c>
      <c r="D61" s="77" t="s">
        <v>46</v>
      </c>
      <c r="E61" s="77"/>
      <c r="F61" s="79">
        <f t="shared" ref="F61:F63" si="0">F62</f>
        <v>65</v>
      </c>
    </row>
    <row r="62" spans="1:6" ht="38.25" customHeight="1" x14ac:dyDescent="0.25">
      <c r="A62" s="42" t="s">
        <v>47</v>
      </c>
      <c r="B62" s="44" t="s">
        <v>10</v>
      </c>
      <c r="C62" s="44" t="s">
        <v>38</v>
      </c>
      <c r="D62" s="43" t="s">
        <v>48</v>
      </c>
      <c r="E62" s="8"/>
      <c r="F62" s="45">
        <f t="shared" si="0"/>
        <v>65</v>
      </c>
    </row>
    <row r="63" spans="1:6" ht="47.25" customHeight="1" x14ac:dyDescent="0.25">
      <c r="A63" s="46" t="s">
        <v>179</v>
      </c>
      <c r="B63" s="48" t="s">
        <v>10</v>
      </c>
      <c r="C63" s="48" t="s">
        <v>38</v>
      </c>
      <c r="D63" s="43" t="s">
        <v>49</v>
      </c>
      <c r="E63" s="49">
        <v>200</v>
      </c>
      <c r="F63" s="50">
        <f t="shared" si="0"/>
        <v>65</v>
      </c>
    </row>
    <row r="64" spans="1:6" ht="48.75" customHeight="1" x14ac:dyDescent="0.25">
      <c r="A64" s="51" t="s">
        <v>30</v>
      </c>
      <c r="B64" s="9" t="s">
        <v>10</v>
      </c>
      <c r="C64" s="9" t="s">
        <v>38</v>
      </c>
      <c r="D64" s="43" t="s">
        <v>48</v>
      </c>
      <c r="E64" s="8">
        <v>240</v>
      </c>
      <c r="F64" s="207">
        <v>65</v>
      </c>
    </row>
    <row r="65" spans="1:8" ht="48.75" customHeight="1" x14ac:dyDescent="0.25">
      <c r="A65" s="201" t="s">
        <v>182</v>
      </c>
      <c r="B65" s="203" t="s">
        <v>10</v>
      </c>
      <c r="C65" s="203" t="s">
        <v>38</v>
      </c>
      <c r="D65" s="202" t="s">
        <v>13</v>
      </c>
      <c r="E65" s="206"/>
      <c r="F65" s="215">
        <f>F66</f>
        <v>318</v>
      </c>
    </row>
    <row r="66" spans="1:8" ht="52.5" customHeight="1" x14ac:dyDescent="0.25">
      <c r="A66" s="66" t="s">
        <v>50</v>
      </c>
      <c r="B66" s="39" t="s">
        <v>10</v>
      </c>
      <c r="C66" s="39">
        <v>13</v>
      </c>
      <c r="D66" s="39" t="s">
        <v>51</v>
      </c>
      <c r="E66" s="39"/>
      <c r="F66" s="41">
        <f>F67</f>
        <v>318</v>
      </c>
    </row>
    <row r="67" spans="1:8" ht="77.25" customHeight="1" x14ac:dyDescent="0.25">
      <c r="A67" s="42" t="s">
        <v>52</v>
      </c>
      <c r="B67" s="44" t="s">
        <v>10</v>
      </c>
      <c r="C67" s="44">
        <v>13</v>
      </c>
      <c r="D67" s="43" t="s">
        <v>169</v>
      </c>
      <c r="E67" s="8"/>
      <c r="F67" s="45">
        <f>F68</f>
        <v>318</v>
      </c>
    </row>
    <row r="68" spans="1:8" ht="43.5" customHeight="1" x14ac:dyDescent="0.25">
      <c r="A68" s="46" t="s">
        <v>29</v>
      </c>
      <c r="B68" s="48" t="s">
        <v>10</v>
      </c>
      <c r="C68" s="48">
        <v>13</v>
      </c>
      <c r="D68" s="43" t="s">
        <v>169</v>
      </c>
      <c r="E68" s="49">
        <v>200</v>
      </c>
      <c r="F68" s="50">
        <f>F69</f>
        <v>318</v>
      </c>
    </row>
    <row r="69" spans="1:8" ht="56.25" customHeight="1" x14ac:dyDescent="0.25">
      <c r="A69" s="51" t="s">
        <v>30</v>
      </c>
      <c r="B69" s="9" t="s">
        <v>10</v>
      </c>
      <c r="C69" s="9">
        <v>13</v>
      </c>
      <c r="D69" s="43" t="s">
        <v>169</v>
      </c>
      <c r="E69" s="8">
        <v>240</v>
      </c>
      <c r="F69" s="54">
        <v>318</v>
      </c>
    </row>
    <row r="70" spans="1:8" ht="13.9" hidden="1" x14ac:dyDescent="0.25">
      <c r="A70" s="66" t="s">
        <v>118</v>
      </c>
      <c r="B70" s="39" t="s">
        <v>10</v>
      </c>
      <c r="C70" s="39">
        <v>13</v>
      </c>
      <c r="D70" s="39" t="s">
        <v>119</v>
      </c>
      <c r="E70" s="39"/>
      <c r="F70" s="41">
        <f>F71</f>
        <v>0</v>
      </c>
    </row>
    <row r="71" spans="1:8" ht="15.6" hidden="1" x14ac:dyDescent="0.25">
      <c r="A71" s="46" t="s">
        <v>35</v>
      </c>
      <c r="B71" s="48" t="s">
        <v>10</v>
      </c>
      <c r="C71" s="48">
        <v>13</v>
      </c>
      <c r="D71" s="43" t="s">
        <v>120</v>
      </c>
      <c r="E71" s="49">
        <v>800</v>
      </c>
      <c r="F71" s="50">
        <f>F72</f>
        <v>0</v>
      </c>
    </row>
    <row r="72" spans="1:8" ht="27.6" hidden="1" x14ac:dyDescent="0.25">
      <c r="A72" s="51" t="s">
        <v>121</v>
      </c>
      <c r="B72" s="9" t="s">
        <v>10</v>
      </c>
      <c r="C72" s="9">
        <v>13</v>
      </c>
      <c r="D72" s="43" t="s">
        <v>120</v>
      </c>
      <c r="E72" s="8">
        <v>850</v>
      </c>
      <c r="F72" s="54"/>
    </row>
    <row r="73" spans="1:8" ht="75" x14ac:dyDescent="0.3">
      <c r="A73" s="23" t="s">
        <v>55</v>
      </c>
      <c r="B73" s="25" t="s">
        <v>56</v>
      </c>
      <c r="C73" s="25" t="s">
        <v>11</v>
      </c>
      <c r="D73" s="24"/>
      <c r="E73" s="24"/>
      <c r="F73" s="26">
        <f t="shared" ref="F73:F75" si="1">F74</f>
        <v>80</v>
      </c>
      <c r="H73" s="132"/>
    </row>
    <row r="74" spans="1:8" ht="47.25" x14ac:dyDescent="0.25">
      <c r="A74" s="33" t="s">
        <v>57</v>
      </c>
      <c r="B74" s="35" t="s">
        <v>56</v>
      </c>
      <c r="C74" s="35" t="s">
        <v>58</v>
      </c>
      <c r="D74" s="34"/>
      <c r="E74" s="36"/>
      <c r="F74" s="37">
        <f t="shared" si="1"/>
        <v>80</v>
      </c>
    </row>
    <row r="75" spans="1:8" ht="42.75" x14ac:dyDescent="0.25">
      <c r="A75" s="66" t="s">
        <v>124</v>
      </c>
      <c r="B75" s="39" t="s">
        <v>56</v>
      </c>
      <c r="C75" s="39" t="s">
        <v>58</v>
      </c>
      <c r="D75" s="39" t="s">
        <v>40</v>
      </c>
      <c r="E75" s="39"/>
      <c r="F75" s="81">
        <f t="shared" si="1"/>
        <v>80</v>
      </c>
    </row>
    <row r="76" spans="1:8" ht="94.5" x14ac:dyDescent="0.25">
      <c r="A76" s="76" t="s">
        <v>60</v>
      </c>
      <c r="B76" s="78" t="s">
        <v>56</v>
      </c>
      <c r="C76" s="78" t="s">
        <v>58</v>
      </c>
      <c r="D76" s="77" t="s">
        <v>61</v>
      </c>
      <c r="E76" s="77"/>
      <c r="F76" s="79">
        <f>F77</f>
        <v>80</v>
      </c>
    </row>
    <row r="77" spans="1:8" ht="71.25" x14ac:dyDescent="0.25">
      <c r="A77" s="42" t="s">
        <v>62</v>
      </c>
      <c r="B77" s="44" t="s">
        <v>56</v>
      </c>
      <c r="C77" s="44" t="s">
        <v>58</v>
      </c>
      <c r="D77" s="43" t="s">
        <v>63</v>
      </c>
      <c r="E77" s="8"/>
      <c r="F77" s="45">
        <f>F78</f>
        <v>80</v>
      </c>
    </row>
    <row r="78" spans="1:8" ht="31.5" x14ac:dyDescent="0.25">
      <c r="A78" s="46" t="s">
        <v>29</v>
      </c>
      <c r="B78" s="48" t="s">
        <v>56</v>
      </c>
      <c r="C78" s="48" t="s">
        <v>58</v>
      </c>
      <c r="D78" s="43" t="s">
        <v>63</v>
      </c>
      <c r="E78" s="49">
        <v>200</v>
      </c>
      <c r="F78" s="50">
        <f>F79</f>
        <v>80</v>
      </c>
    </row>
    <row r="79" spans="1:8" ht="30" x14ac:dyDescent="0.25">
      <c r="A79" s="51" t="s">
        <v>30</v>
      </c>
      <c r="B79" s="9" t="s">
        <v>56</v>
      </c>
      <c r="C79" s="9" t="s">
        <v>58</v>
      </c>
      <c r="D79" s="43" t="s">
        <v>63</v>
      </c>
      <c r="E79" s="8">
        <v>240</v>
      </c>
      <c r="F79" s="54">
        <v>80</v>
      </c>
    </row>
    <row r="80" spans="1:8" ht="37.5" x14ac:dyDescent="0.3">
      <c r="A80" s="23" t="s">
        <v>64</v>
      </c>
      <c r="B80" s="82" t="s">
        <v>65</v>
      </c>
      <c r="C80" s="82" t="s">
        <v>11</v>
      </c>
      <c r="D80" s="82"/>
      <c r="E80" s="82"/>
      <c r="F80" s="83">
        <f>F81</f>
        <v>42142.5</v>
      </c>
    </row>
    <row r="81" spans="1:6" ht="15.75" x14ac:dyDescent="0.25">
      <c r="A81" s="63" t="s">
        <v>66</v>
      </c>
      <c r="B81" s="63" t="s">
        <v>65</v>
      </c>
      <c r="C81" s="63" t="s">
        <v>56</v>
      </c>
      <c r="D81" s="63"/>
      <c r="E81" s="63"/>
      <c r="F81" s="65">
        <f>F83</f>
        <v>42142.5</v>
      </c>
    </row>
    <row r="82" spans="1:6" ht="42.75" x14ac:dyDescent="0.25">
      <c r="A82" s="66" t="s">
        <v>25</v>
      </c>
      <c r="B82" s="39" t="s">
        <v>65</v>
      </c>
      <c r="C82" s="39" t="s">
        <v>56</v>
      </c>
      <c r="D82" s="39" t="s">
        <v>26</v>
      </c>
      <c r="E82" s="39"/>
      <c r="F82" s="41">
        <f>F83</f>
        <v>42142.5</v>
      </c>
    </row>
    <row r="83" spans="1:6" ht="57" x14ac:dyDescent="0.25">
      <c r="A83" s="66" t="s">
        <v>27</v>
      </c>
      <c r="B83" s="39" t="s">
        <v>65</v>
      </c>
      <c r="C83" s="39" t="s">
        <v>56</v>
      </c>
      <c r="D83" s="39" t="s">
        <v>167</v>
      </c>
      <c r="E83" s="39"/>
      <c r="F83" s="41">
        <f>F84+F87+F90+F93+F96+F99+F102+F105+F108+F111</f>
        <v>42142.5</v>
      </c>
    </row>
    <row r="84" spans="1:6" ht="28.5" x14ac:dyDescent="0.25">
      <c r="A84" s="67" t="s">
        <v>67</v>
      </c>
      <c r="B84" s="61" t="s">
        <v>65</v>
      </c>
      <c r="C84" s="61" t="s">
        <v>56</v>
      </c>
      <c r="D84" s="61" t="s">
        <v>206</v>
      </c>
      <c r="E84" s="61"/>
      <c r="F84" s="68">
        <f>F86</f>
        <v>19842.5</v>
      </c>
    </row>
    <row r="85" spans="1:6" ht="31.5" x14ac:dyDescent="0.25">
      <c r="A85" s="46" t="s">
        <v>29</v>
      </c>
      <c r="B85" s="49" t="s">
        <v>65</v>
      </c>
      <c r="C85" s="49" t="s">
        <v>56</v>
      </c>
      <c r="D85" s="49" t="s">
        <v>207</v>
      </c>
      <c r="E85" s="49">
        <v>200</v>
      </c>
      <c r="F85" s="84">
        <f>F86</f>
        <v>19842.5</v>
      </c>
    </row>
    <row r="86" spans="1:6" ht="30" x14ac:dyDescent="0.25">
      <c r="A86" s="51" t="s">
        <v>30</v>
      </c>
      <c r="B86" s="86" t="s">
        <v>65</v>
      </c>
      <c r="C86" s="86" t="s">
        <v>56</v>
      </c>
      <c r="D86" s="8" t="s">
        <v>206</v>
      </c>
      <c r="E86" s="8">
        <v>240</v>
      </c>
      <c r="F86" s="10">
        <v>19842.5</v>
      </c>
    </row>
    <row r="87" spans="1:6" ht="42.75" x14ac:dyDescent="0.25">
      <c r="A87" s="67" t="s">
        <v>68</v>
      </c>
      <c r="B87" s="61" t="s">
        <v>65</v>
      </c>
      <c r="C87" s="61" t="s">
        <v>56</v>
      </c>
      <c r="D87" s="61" t="s">
        <v>170</v>
      </c>
      <c r="E87" s="61"/>
      <c r="F87" s="68">
        <f>F89</f>
        <v>0</v>
      </c>
    </row>
    <row r="88" spans="1:6" ht="31.5" x14ac:dyDescent="0.25">
      <c r="A88" s="46" t="s">
        <v>179</v>
      </c>
      <c r="B88" s="49" t="s">
        <v>65</v>
      </c>
      <c r="C88" s="49" t="s">
        <v>56</v>
      </c>
      <c r="D88" s="49" t="s">
        <v>170</v>
      </c>
      <c r="E88" s="49">
        <v>200</v>
      </c>
      <c r="F88" s="84">
        <f>F89</f>
        <v>0</v>
      </c>
    </row>
    <row r="89" spans="1:6" ht="30" x14ac:dyDescent="0.25">
      <c r="A89" s="51" t="s">
        <v>30</v>
      </c>
      <c r="B89" s="86" t="s">
        <v>65</v>
      </c>
      <c r="C89" s="86" t="s">
        <v>56</v>
      </c>
      <c r="D89" s="8" t="s">
        <v>170</v>
      </c>
      <c r="E89" s="8">
        <v>240</v>
      </c>
      <c r="F89" s="10"/>
    </row>
    <row r="90" spans="1:6" ht="28.5" x14ac:dyDescent="0.25">
      <c r="A90" s="67" t="s">
        <v>69</v>
      </c>
      <c r="B90" s="61" t="s">
        <v>65</v>
      </c>
      <c r="C90" s="61" t="s">
        <v>56</v>
      </c>
      <c r="D90" s="61" t="s">
        <v>171</v>
      </c>
      <c r="E90" s="61"/>
      <c r="F90" s="68">
        <f>F92</f>
        <v>10000</v>
      </c>
    </row>
    <row r="91" spans="1:6" ht="31.5" x14ac:dyDescent="0.25">
      <c r="A91" s="46" t="s">
        <v>179</v>
      </c>
      <c r="B91" s="49" t="s">
        <v>65</v>
      </c>
      <c r="C91" s="49" t="s">
        <v>56</v>
      </c>
      <c r="D91" s="49" t="s">
        <v>171</v>
      </c>
      <c r="E91" s="49">
        <v>200</v>
      </c>
      <c r="F91" s="84">
        <f>F92</f>
        <v>10000</v>
      </c>
    </row>
    <row r="92" spans="1:6" ht="30" x14ac:dyDescent="0.25">
      <c r="A92" s="51" t="s">
        <v>30</v>
      </c>
      <c r="B92" s="86" t="s">
        <v>65</v>
      </c>
      <c r="C92" s="86" t="s">
        <v>56</v>
      </c>
      <c r="D92" s="8" t="s">
        <v>171</v>
      </c>
      <c r="E92" s="8">
        <v>240</v>
      </c>
      <c r="F92" s="10">
        <v>10000</v>
      </c>
    </row>
    <row r="93" spans="1:6" ht="42.75" x14ac:dyDescent="0.25">
      <c r="A93" s="67" t="s">
        <v>70</v>
      </c>
      <c r="B93" s="61" t="s">
        <v>65</v>
      </c>
      <c r="C93" s="61" t="s">
        <v>56</v>
      </c>
      <c r="D93" s="61" t="s">
        <v>172</v>
      </c>
      <c r="E93" s="61"/>
      <c r="F93" s="68">
        <f>F95</f>
        <v>3300.2</v>
      </c>
    </row>
    <row r="94" spans="1:6" ht="31.5" x14ac:dyDescent="0.25">
      <c r="A94" s="46" t="s">
        <v>179</v>
      </c>
      <c r="B94" s="49" t="s">
        <v>65</v>
      </c>
      <c r="C94" s="49" t="s">
        <v>56</v>
      </c>
      <c r="D94" s="49" t="s">
        <v>172</v>
      </c>
      <c r="E94" s="49">
        <v>200</v>
      </c>
      <c r="F94" s="84">
        <f>F95</f>
        <v>3300.2</v>
      </c>
    </row>
    <row r="95" spans="1:6" ht="30" x14ac:dyDescent="0.25">
      <c r="A95" s="51" t="s">
        <v>30</v>
      </c>
      <c r="B95" s="86" t="s">
        <v>65</v>
      </c>
      <c r="C95" s="86" t="s">
        <v>56</v>
      </c>
      <c r="D95" s="8" t="s">
        <v>172</v>
      </c>
      <c r="E95" s="8">
        <v>240</v>
      </c>
      <c r="F95" s="10">
        <v>3300.2</v>
      </c>
    </row>
    <row r="96" spans="1:6" ht="42.75" x14ac:dyDescent="0.25">
      <c r="A96" s="67" t="s">
        <v>71</v>
      </c>
      <c r="B96" s="61" t="s">
        <v>65</v>
      </c>
      <c r="C96" s="61" t="s">
        <v>56</v>
      </c>
      <c r="D96" s="61" t="s">
        <v>173</v>
      </c>
      <c r="E96" s="61"/>
      <c r="F96" s="68">
        <f>F98</f>
        <v>699.8</v>
      </c>
    </row>
    <row r="97" spans="1:6" ht="31.5" x14ac:dyDescent="0.25">
      <c r="A97" s="46" t="s">
        <v>179</v>
      </c>
      <c r="B97" s="49" t="s">
        <v>65</v>
      </c>
      <c r="C97" s="49" t="s">
        <v>56</v>
      </c>
      <c r="D97" s="49" t="s">
        <v>173</v>
      </c>
      <c r="E97" s="49">
        <v>200</v>
      </c>
      <c r="F97" s="84">
        <f>F98</f>
        <v>699.8</v>
      </c>
    </row>
    <row r="98" spans="1:6" ht="30" x14ac:dyDescent="0.25">
      <c r="A98" s="51" t="s">
        <v>30</v>
      </c>
      <c r="B98" s="86" t="s">
        <v>65</v>
      </c>
      <c r="C98" s="86" t="s">
        <v>56</v>
      </c>
      <c r="D98" s="8" t="s">
        <v>173</v>
      </c>
      <c r="E98" s="8">
        <v>240</v>
      </c>
      <c r="F98" s="10">
        <v>699.8</v>
      </c>
    </row>
    <row r="99" spans="1:6" ht="42.75" x14ac:dyDescent="0.25">
      <c r="A99" s="67" t="s">
        <v>72</v>
      </c>
      <c r="B99" s="61" t="s">
        <v>65</v>
      </c>
      <c r="C99" s="61" t="s">
        <v>56</v>
      </c>
      <c r="D99" s="61" t="s">
        <v>174</v>
      </c>
      <c r="E99" s="61"/>
      <c r="F99" s="68">
        <f>F101</f>
        <v>0</v>
      </c>
    </row>
    <row r="100" spans="1:6" ht="31.5" x14ac:dyDescent="0.25">
      <c r="A100" s="46" t="s">
        <v>179</v>
      </c>
      <c r="B100" s="49" t="s">
        <v>65</v>
      </c>
      <c r="C100" s="49" t="s">
        <v>56</v>
      </c>
      <c r="D100" s="49" t="s">
        <v>174</v>
      </c>
      <c r="E100" s="49">
        <v>200</v>
      </c>
      <c r="F100" s="84">
        <f>F101</f>
        <v>0</v>
      </c>
    </row>
    <row r="101" spans="1:6" ht="30" x14ac:dyDescent="0.25">
      <c r="A101" s="51" t="s">
        <v>30</v>
      </c>
      <c r="B101" s="86" t="s">
        <v>65</v>
      </c>
      <c r="C101" s="86" t="s">
        <v>56</v>
      </c>
      <c r="D101" s="8" t="s">
        <v>174</v>
      </c>
      <c r="E101" s="8">
        <v>240</v>
      </c>
      <c r="F101" s="10"/>
    </row>
    <row r="102" spans="1:6" ht="28.5" x14ac:dyDescent="0.25">
      <c r="A102" s="67" t="s">
        <v>73</v>
      </c>
      <c r="B102" s="61" t="s">
        <v>65</v>
      </c>
      <c r="C102" s="61" t="s">
        <v>56</v>
      </c>
      <c r="D102" s="61" t="s">
        <v>175</v>
      </c>
      <c r="E102" s="61"/>
      <c r="F102" s="68">
        <f>F104</f>
        <v>6000</v>
      </c>
    </row>
    <row r="103" spans="1:6" ht="31.5" x14ac:dyDescent="0.25">
      <c r="A103" s="46" t="s">
        <v>179</v>
      </c>
      <c r="B103" s="49" t="s">
        <v>65</v>
      </c>
      <c r="C103" s="49" t="s">
        <v>56</v>
      </c>
      <c r="D103" s="49" t="s">
        <v>175</v>
      </c>
      <c r="E103" s="49">
        <v>200</v>
      </c>
      <c r="F103" s="84">
        <f>F104</f>
        <v>6000</v>
      </c>
    </row>
    <row r="104" spans="1:6" ht="30" x14ac:dyDescent="0.25">
      <c r="A104" s="51" t="s">
        <v>30</v>
      </c>
      <c r="B104" s="86" t="s">
        <v>65</v>
      </c>
      <c r="C104" s="86" t="s">
        <v>56</v>
      </c>
      <c r="D104" s="8" t="s">
        <v>175</v>
      </c>
      <c r="E104" s="8">
        <v>240</v>
      </c>
      <c r="F104" s="10">
        <v>6000</v>
      </c>
    </row>
    <row r="105" spans="1:6" ht="28.5" x14ac:dyDescent="0.25">
      <c r="A105" s="67" t="s">
        <v>74</v>
      </c>
      <c r="B105" s="61" t="s">
        <v>65</v>
      </c>
      <c r="C105" s="61" t="s">
        <v>56</v>
      </c>
      <c r="D105" s="61" t="s">
        <v>176</v>
      </c>
      <c r="E105" s="61"/>
      <c r="F105" s="68">
        <f>F107</f>
        <v>0</v>
      </c>
    </row>
    <row r="106" spans="1:6" ht="31.5" x14ac:dyDescent="0.25">
      <c r="A106" s="46" t="s">
        <v>179</v>
      </c>
      <c r="B106" s="49" t="s">
        <v>65</v>
      </c>
      <c r="C106" s="49" t="s">
        <v>56</v>
      </c>
      <c r="D106" s="49" t="s">
        <v>176</v>
      </c>
      <c r="E106" s="49">
        <v>200</v>
      </c>
      <c r="F106" s="84">
        <f>F107</f>
        <v>0</v>
      </c>
    </row>
    <row r="107" spans="1:6" ht="30" x14ac:dyDescent="0.25">
      <c r="A107" s="51" t="s">
        <v>30</v>
      </c>
      <c r="B107" s="86" t="s">
        <v>65</v>
      </c>
      <c r="C107" s="86" t="s">
        <v>56</v>
      </c>
      <c r="D107" s="8" t="s">
        <v>176</v>
      </c>
      <c r="E107" s="8">
        <v>240</v>
      </c>
      <c r="F107" s="10"/>
    </row>
    <row r="108" spans="1:6" ht="28.5" x14ac:dyDescent="0.25">
      <c r="A108" s="67" t="s">
        <v>75</v>
      </c>
      <c r="B108" s="57" t="s">
        <v>65</v>
      </c>
      <c r="C108" s="57" t="s">
        <v>56</v>
      </c>
      <c r="D108" s="43" t="s">
        <v>177</v>
      </c>
      <c r="E108" s="8"/>
      <c r="F108" s="68">
        <f>F109</f>
        <v>2300</v>
      </c>
    </row>
    <row r="109" spans="1:6" ht="31.5" x14ac:dyDescent="0.25">
      <c r="A109" s="46" t="s">
        <v>179</v>
      </c>
      <c r="B109" s="49" t="s">
        <v>65</v>
      </c>
      <c r="C109" s="49" t="s">
        <v>56</v>
      </c>
      <c r="D109" s="49" t="s">
        <v>177</v>
      </c>
      <c r="E109" s="49">
        <v>200</v>
      </c>
      <c r="F109" s="84">
        <f>F110</f>
        <v>2300</v>
      </c>
    </row>
    <row r="110" spans="1:6" ht="30" x14ac:dyDescent="0.25">
      <c r="A110" s="51" t="s">
        <v>30</v>
      </c>
      <c r="B110" s="86" t="s">
        <v>65</v>
      </c>
      <c r="C110" s="86" t="s">
        <v>56</v>
      </c>
      <c r="D110" s="8" t="s">
        <v>177</v>
      </c>
      <c r="E110" s="8">
        <v>240</v>
      </c>
      <c r="F110" s="10">
        <v>2300</v>
      </c>
    </row>
    <row r="111" spans="1:6" ht="28.5" x14ac:dyDescent="0.25">
      <c r="A111" s="67" t="s">
        <v>76</v>
      </c>
      <c r="B111" s="57" t="s">
        <v>65</v>
      </c>
      <c r="C111" s="57" t="s">
        <v>56</v>
      </c>
      <c r="D111" s="43" t="s">
        <v>178</v>
      </c>
      <c r="E111" s="8"/>
      <c r="F111" s="68">
        <f>F112</f>
        <v>0</v>
      </c>
    </row>
    <row r="112" spans="1:6" ht="31.5" x14ac:dyDescent="0.25">
      <c r="A112" s="46" t="s">
        <v>29</v>
      </c>
      <c r="B112" s="49" t="s">
        <v>65</v>
      </c>
      <c r="C112" s="49" t="s">
        <v>56</v>
      </c>
      <c r="D112" s="49" t="s">
        <v>178</v>
      </c>
      <c r="E112" s="49">
        <v>200</v>
      </c>
      <c r="F112" s="84">
        <f>F113</f>
        <v>0</v>
      </c>
    </row>
    <row r="113" spans="1:6" ht="30" x14ac:dyDescent="0.25">
      <c r="A113" s="51" t="s">
        <v>30</v>
      </c>
      <c r="B113" s="86" t="s">
        <v>65</v>
      </c>
      <c r="C113" s="86" t="s">
        <v>56</v>
      </c>
      <c r="D113" s="8" t="s">
        <v>178</v>
      </c>
      <c r="E113" s="8">
        <v>240</v>
      </c>
      <c r="F113" s="10"/>
    </row>
    <row r="114" spans="1:6" ht="13.9" hidden="1" x14ac:dyDescent="0.25">
      <c r="A114" s="51"/>
      <c r="B114" s="9"/>
      <c r="C114" s="9"/>
      <c r="D114" s="43"/>
      <c r="E114" s="8"/>
      <c r="F114" s="54"/>
    </row>
    <row r="115" spans="1:6" ht="31.5" customHeight="1" x14ac:dyDescent="0.3">
      <c r="A115" s="23" t="s">
        <v>77</v>
      </c>
      <c r="B115" s="24" t="s">
        <v>78</v>
      </c>
      <c r="C115" s="24" t="s">
        <v>11</v>
      </c>
      <c r="D115" s="23"/>
      <c r="E115" s="23"/>
      <c r="F115" s="122">
        <f>F116</f>
        <v>3718.7</v>
      </c>
    </row>
    <row r="116" spans="1:6" ht="35.25" customHeight="1" x14ac:dyDescent="0.25">
      <c r="A116" s="90" t="s">
        <v>79</v>
      </c>
      <c r="B116" s="92" t="s">
        <v>78</v>
      </c>
      <c r="C116" s="92" t="s">
        <v>10</v>
      </c>
      <c r="D116" s="91"/>
      <c r="E116" s="91"/>
      <c r="F116" s="133">
        <f>F117</f>
        <v>3718.7</v>
      </c>
    </row>
    <row r="117" spans="1:6" ht="42.75" x14ac:dyDescent="0.25">
      <c r="A117" s="38" t="s">
        <v>80</v>
      </c>
      <c r="B117" s="40" t="s">
        <v>78</v>
      </c>
      <c r="C117" s="40" t="s">
        <v>10</v>
      </c>
      <c r="D117" s="39" t="s">
        <v>81</v>
      </c>
      <c r="E117" s="73"/>
      <c r="F117" s="74">
        <f>F118+F122</f>
        <v>3718.7</v>
      </c>
    </row>
    <row r="118" spans="1:6" ht="47.25" x14ac:dyDescent="0.25">
      <c r="A118" s="76" t="s">
        <v>82</v>
      </c>
      <c r="B118" s="134" t="s">
        <v>78</v>
      </c>
      <c r="C118" s="78" t="s">
        <v>10</v>
      </c>
      <c r="D118" s="77" t="s">
        <v>83</v>
      </c>
      <c r="E118" s="77"/>
      <c r="F118" s="135">
        <f>F119</f>
        <v>2918.7</v>
      </c>
    </row>
    <row r="119" spans="1:6" ht="42.75" x14ac:dyDescent="0.25">
      <c r="A119" s="42" t="s">
        <v>84</v>
      </c>
      <c r="B119" s="44" t="s">
        <v>78</v>
      </c>
      <c r="C119" s="44" t="s">
        <v>10</v>
      </c>
      <c r="D119" s="43" t="s">
        <v>85</v>
      </c>
      <c r="E119" s="8"/>
      <c r="F119" s="124">
        <f>F120</f>
        <v>2918.7</v>
      </c>
    </row>
    <row r="120" spans="1:6" ht="31.5" x14ac:dyDescent="0.25">
      <c r="A120" s="46" t="s">
        <v>179</v>
      </c>
      <c r="B120" s="48" t="s">
        <v>78</v>
      </c>
      <c r="C120" s="48" t="s">
        <v>10</v>
      </c>
      <c r="D120" s="43" t="s">
        <v>85</v>
      </c>
      <c r="E120" s="49">
        <v>200</v>
      </c>
      <c r="F120" s="125">
        <f>F121</f>
        <v>2918.7</v>
      </c>
    </row>
    <row r="121" spans="1:6" ht="30" x14ac:dyDescent="0.25">
      <c r="A121" s="51" t="s">
        <v>30</v>
      </c>
      <c r="B121" s="9" t="s">
        <v>78</v>
      </c>
      <c r="C121" s="9" t="s">
        <v>10</v>
      </c>
      <c r="D121" s="43" t="s">
        <v>85</v>
      </c>
      <c r="E121" s="8">
        <v>240</v>
      </c>
      <c r="F121" s="129">
        <v>2918.7</v>
      </c>
    </row>
    <row r="122" spans="1:6" ht="47.25" x14ac:dyDescent="0.25">
      <c r="A122" s="76" t="s">
        <v>86</v>
      </c>
      <c r="B122" s="134" t="s">
        <v>78</v>
      </c>
      <c r="C122" s="78" t="s">
        <v>10</v>
      </c>
      <c r="D122" s="77" t="s">
        <v>87</v>
      </c>
      <c r="E122" s="77"/>
      <c r="F122" s="135">
        <f>F123</f>
        <v>800</v>
      </c>
    </row>
    <row r="123" spans="1:6" ht="42.75" x14ac:dyDescent="0.25">
      <c r="A123" s="42" t="s">
        <v>88</v>
      </c>
      <c r="B123" s="44" t="s">
        <v>78</v>
      </c>
      <c r="C123" s="44" t="s">
        <v>10</v>
      </c>
      <c r="D123" s="43" t="s">
        <v>89</v>
      </c>
      <c r="E123" s="8"/>
      <c r="F123" s="124">
        <f>F124</f>
        <v>800</v>
      </c>
    </row>
    <row r="124" spans="1:6" ht="31.5" x14ac:dyDescent="0.25">
      <c r="A124" s="46" t="s">
        <v>179</v>
      </c>
      <c r="B124" s="48" t="s">
        <v>78</v>
      </c>
      <c r="C124" s="48" t="s">
        <v>10</v>
      </c>
      <c r="D124" s="43" t="s">
        <v>89</v>
      </c>
      <c r="E124" s="49">
        <v>200</v>
      </c>
      <c r="F124" s="125">
        <f>F125</f>
        <v>800</v>
      </c>
    </row>
    <row r="125" spans="1:6" ht="30" x14ac:dyDescent="0.25">
      <c r="A125" s="51" t="s">
        <v>30</v>
      </c>
      <c r="B125" s="9" t="s">
        <v>78</v>
      </c>
      <c r="C125" s="9" t="s">
        <v>10</v>
      </c>
      <c r="D125" s="43" t="s">
        <v>89</v>
      </c>
      <c r="E125" s="8">
        <v>240</v>
      </c>
      <c r="F125" s="129">
        <v>800</v>
      </c>
    </row>
    <row r="126" spans="1:6" ht="33" customHeight="1" x14ac:dyDescent="0.3">
      <c r="A126" s="23" t="s">
        <v>90</v>
      </c>
      <c r="B126" s="24" t="s">
        <v>91</v>
      </c>
      <c r="C126" s="24" t="s">
        <v>11</v>
      </c>
      <c r="D126" s="23"/>
      <c r="E126" s="23"/>
      <c r="F126" s="122">
        <f>F128</f>
        <v>800</v>
      </c>
    </row>
    <row r="127" spans="1:6" ht="27.75" customHeight="1" x14ac:dyDescent="0.25">
      <c r="A127" s="136" t="s">
        <v>92</v>
      </c>
      <c r="B127" s="96" t="s">
        <v>91</v>
      </c>
      <c r="C127" s="96" t="s">
        <v>10</v>
      </c>
      <c r="D127" s="95"/>
      <c r="E127" s="95"/>
      <c r="F127" s="137">
        <f>F128</f>
        <v>800</v>
      </c>
    </row>
    <row r="128" spans="1:6" ht="42.75" x14ac:dyDescent="0.25">
      <c r="A128" s="38" t="s">
        <v>93</v>
      </c>
      <c r="B128" s="40" t="s">
        <v>91</v>
      </c>
      <c r="C128" s="40" t="s">
        <v>10</v>
      </c>
      <c r="D128" s="39" t="s">
        <v>94</v>
      </c>
      <c r="E128" s="73"/>
      <c r="F128" s="74">
        <f>F129</f>
        <v>800</v>
      </c>
    </row>
    <row r="129" spans="1:6" ht="42.75" x14ac:dyDescent="0.25">
      <c r="A129" s="42" t="s">
        <v>95</v>
      </c>
      <c r="B129" s="44" t="s">
        <v>91</v>
      </c>
      <c r="C129" s="44" t="s">
        <v>10</v>
      </c>
      <c r="D129" s="43" t="s">
        <v>96</v>
      </c>
      <c r="E129" s="8"/>
      <c r="F129" s="124">
        <f>F130</f>
        <v>800</v>
      </c>
    </row>
    <row r="130" spans="1:6" ht="31.5" x14ac:dyDescent="0.25">
      <c r="A130" s="46" t="s">
        <v>179</v>
      </c>
      <c r="B130" s="48" t="s">
        <v>91</v>
      </c>
      <c r="C130" s="48" t="s">
        <v>10</v>
      </c>
      <c r="D130" s="43" t="s">
        <v>96</v>
      </c>
      <c r="E130" s="49">
        <v>200</v>
      </c>
      <c r="F130" s="125">
        <f>F131</f>
        <v>800</v>
      </c>
    </row>
    <row r="131" spans="1:6" ht="30" x14ac:dyDescent="0.25">
      <c r="A131" s="51" t="s">
        <v>30</v>
      </c>
      <c r="B131" s="48" t="s">
        <v>91</v>
      </c>
      <c r="C131" s="48" t="s">
        <v>10</v>
      </c>
      <c r="D131" s="43" t="s">
        <v>96</v>
      </c>
      <c r="E131" s="8">
        <v>240</v>
      </c>
      <c r="F131" s="129">
        <v>800</v>
      </c>
    </row>
    <row r="132" spans="1:6" ht="28.5" customHeight="1" x14ac:dyDescent="0.25">
      <c r="A132" s="105" t="s">
        <v>104</v>
      </c>
      <c r="B132" s="107"/>
      <c r="C132" s="107"/>
      <c r="D132" s="106"/>
      <c r="E132" s="106"/>
      <c r="F132" s="138">
        <f>F126+F115+F73+F12+F80</f>
        <v>66703.7</v>
      </c>
    </row>
    <row r="133" spans="1:6" s="109" customFormat="1" ht="28.9" hidden="1" x14ac:dyDescent="0.3">
      <c r="A133" s="55" t="s">
        <v>105</v>
      </c>
      <c r="B133" s="57" t="s">
        <v>10</v>
      </c>
      <c r="C133" s="57" t="s">
        <v>24</v>
      </c>
      <c r="D133" s="56">
        <v>73</v>
      </c>
      <c r="E133" s="56"/>
      <c r="F133" s="128">
        <v>0</v>
      </c>
    </row>
    <row r="134" spans="1:6" ht="31.15" hidden="1" x14ac:dyDescent="0.25">
      <c r="A134" s="46" t="s">
        <v>30</v>
      </c>
      <c r="B134" s="48" t="s">
        <v>10</v>
      </c>
      <c r="C134" s="48" t="s">
        <v>24</v>
      </c>
      <c r="D134" s="49">
        <v>73</v>
      </c>
      <c r="E134" s="49">
        <v>240</v>
      </c>
      <c r="F134" s="125">
        <v>0</v>
      </c>
    </row>
    <row r="135" spans="1:6" ht="31.15" hidden="1" x14ac:dyDescent="0.25">
      <c r="A135" s="59" t="s">
        <v>106</v>
      </c>
      <c r="B135" s="9" t="s">
        <v>10</v>
      </c>
      <c r="C135" s="9" t="s">
        <v>24</v>
      </c>
      <c r="D135" s="8">
        <v>73</v>
      </c>
      <c r="E135" s="8">
        <v>243</v>
      </c>
      <c r="F135" s="129"/>
    </row>
    <row r="136" spans="1:6" ht="31.15" hidden="1" x14ac:dyDescent="0.25">
      <c r="A136" s="59" t="s">
        <v>107</v>
      </c>
      <c r="B136" s="9" t="s">
        <v>10</v>
      </c>
      <c r="C136" s="9" t="s">
        <v>24</v>
      </c>
      <c r="D136" s="8">
        <v>73</v>
      </c>
      <c r="E136" s="8">
        <v>244</v>
      </c>
      <c r="F136" s="129"/>
    </row>
    <row r="137" spans="1:6" ht="9.75" hidden="1" customHeight="1" x14ac:dyDescent="0.25">
      <c r="A137" s="46"/>
      <c r="B137" s="9"/>
      <c r="C137" s="9"/>
      <c r="D137" s="8"/>
      <c r="E137" s="8"/>
      <c r="F137" s="129"/>
    </row>
    <row r="138" spans="1:6" ht="27.6" hidden="1" x14ac:dyDescent="0.25">
      <c r="A138" s="38" t="s">
        <v>108</v>
      </c>
      <c r="B138" s="40" t="s">
        <v>10</v>
      </c>
      <c r="C138" s="40" t="s">
        <v>24</v>
      </c>
      <c r="D138" s="39">
        <v>75</v>
      </c>
      <c r="E138" s="73"/>
      <c r="F138" s="74">
        <v>0</v>
      </c>
    </row>
    <row r="139" spans="1:6" ht="41.45" hidden="1" x14ac:dyDescent="0.25">
      <c r="A139" s="42" t="s">
        <v>109</v>
      </c>
      <c r="B139" s="44" t="s">
        <v>10</v>
      </c>
      <c r="C139" s="44" t="s">
        <v>24</v>
      </c>
      <c r="D139" s="43">
        <v>75</v>
      </c>
      <c r="E139" s="43"/>
      <c r="F139" s="124">
        <v>0</v>
      </c>
    </row>
    <row r="140" spans="1:6" s="109" customFormat="1" ht="28.9" hidden="1" x14ac:dyDescent="0.3">
      <c r="A140" s="55" t="s">
        <v>110</v>
      </c>
      <c r="B140" s="57" t="s">
        <v>10</v>
      </c>
      <c r="C140" s="57" t="s">
        <v>24</v>
      </c>
      <c r="D140" s="56">
        <v>75</v>
      </c>
      <c r="E140" s="56"/>
      <c r="F140" s="128">
        <v>0</v>
      </c>
    </row>
    <row r="141" spans="1:6" ht="15.6" hidden="1" x14ac:dyDescent="0.25">
      <c r="A141" s="46" t="s">
        <v>22</v>
      </c>
      <c r="B141" s="48" t="s">
        <v>10</v>
      </c>
      <c r="C141" s="48" t="s">
        <v>24</v>
      </c>
      <c r="D141" s="49">
        <v>75</v>
      </c>
      <c r="E141" s="49">
        <v>120</v>
      </c>
      <c r="F141" s="129">
        <v>0</v>
      </c>
    </row>
    <row r="142" spans="1:6" ht="31.15" hidden="1" x14ac:dyDescent="0.25">
      <c r="A142" s="59" t="s">
        <v>111</v>
      </c>
      <c r="B142" s="9" t="s">
        <v>10</v>
      </c>
      <c r="C142" s="9" t="s">
        <v>24</v>
      </c>
      <c r="D142" s="8">
        <v>75</v>
      </c>
      <c r="E142" s="8">
        <v>121</v>
      </c>
      <c r="F142" s="129"/>
    </row>
    <row r="143" spans="1:6" ht="31.15" hidden="1" x14ac:dyDescent="0.25">
      <c r="A143" s="46" t="s">
        <v>30</v>
      </c>
      <c r="B143" s="48" t="s">
        <v>10</v>
      </c>
      <c r="C143" s="48" t="s">
        <v>24</v>
      </c>
      <c r="D143" s="49">
        <v>75</v>
      </c>
      <c r="E143" s="49">
        <v>240</v>
      </c>
      <c r="F143" s="125">
        <v>0</v>
      </c>
    </row>
    <row r="144" spans="1:6" ht="31.15" hidden="1" x14ac:dyDescent="0.25">
      <c r="A144" s="59" t="s">
        <v>107</v>
      </c>
      <c r="B144" s="9" t="s">
        <v>10</v>
      </c>
      <c r="C144" s="9" t="s">
        <v>24</v>
      </c>
      <c r="D144" s="8">
        <v>75</v>
      </c>
      <c r="E144" s="8">
        <v>244</v>
      </c>
      <c r="F144" s="129"/>
    </row>
    <row r="145" spans="1:6" ht="13.9" hidden="1" x14ac:dyDescent="0.25">
      <c r="A145" s="51"/>
      <c r="B145" s="9"/>
      <c r="C145" s="9"/>
      <c r="D145" s="8"/>
      <c r="E145" s="8"/>
      <c r="F145" s="129"/>
    </row>
    <row r="146" spans="1:6" ht="15.6" hidden="1" x14ac:dyDescent="0.3">
      <c r="A146" s="62" t="s">
        <v>112</v>
      </c>
      <c r="B146" s="64" t="s">
        <v>10</v>
      </c>
      <c r="C146" s="64" t="s">
        <v>91</v>
      </c>
      <c r="D146" s="63"/>
      <c r="E146" s="63"/>
      <c r="F146" s="127">
        <v>0</v>
      </c>
    </row>
    <row r="147" spans="1:6" ht="28.5" hidden="1" customHeight="1" x14ac:dyDescent="0.25">
      <c r="A147" s="38" t="s">
        <v>113</v>
      </c>
      <c r="B147" s="40" t="s">
        <v>10</v>
      </c>
      <c r="C147" s="40" t="s">
        <v>91</v>
      </c>
      <c r="D147" s="39">
        <v>74</v>
      </c>
      <c r="E147" s="73"/>
      <c r="F147" s="74">
        <v>0</v>
      </c>
    </row>
    <row r="148" spans="1:6" ht="27.6" hidden="1" x14ac:dyDescent="0.25">
      <c r="A148" s="42" t="s">
        <v>114</v>
      </c>
      <c r="B148" s="44" t="s">
        <v>10</v>
      </c>
      <c r="C148" s="44" t="s">
        <v>91</v>
      </c>
      <c r="D148" s="43">
        <v>74</v>
      </c>
      <c r="E148" s="43"/>
      <c r="F148" s="124">
        <v>0</v>
      </c>
    </row>
    <row r="149" spans="1:6" s="109" customFormat="1" ht="28.9" hidden="1" x14ac:dyDescent="0.3">
      <c r="A149" s="55" t="s">
        <v>114</v>
      </c>
      <c r="B149" s="57" t="s">
        <v>10</v>
      </c>
      <c r="C149" s="57" t="s">
        <v>91</v>
      </c>
      <c r="D149" s="56">
        <v>74</v>
      </c>
      <c r="E149" s="56"/>
      <c r="F149" s="128">
        <v>0</v>
      </c>
    </row>
    <row r="150" spans="1:6" ht="15.6" hidden="1" x14ac:dyDescent="0.25">
      <c r="A150" s="46" t="s">
        <v>115</v>
      </c>
      <c r="B150" s="48" t="s">
        <v>10</v>
      </c>
      <c r="C150" s="48" t="s">
        <v>91</v>
      </c>
      <c r="D150" s="49">
        <v>74</v>
      </c>
      <c r="E150" s="49">
        <v>870</v>
      </c>
      <c r="F150" s="129"/>
    </row>
    <row r="152" spans="1:6" ht="18.75" x14ac:dyDescent="0.3">
      <c r="A152" s="111" t="s">
        <v>116</v>
      </c>
      <c r="B152" s="112"/>
      <c r="C152" s="112"/>
      <c r="D152" s="112"/>
    </row>
    <row r="153" spans="1:6" ht="30" customHeight="1" x14ac:dyDescent="0.25">
      <c r="A153" s="237" t="s">
        <v>125</v>
      </c>
      <c r="B153" s="238"/>
      <c r="C153" s="238"/>
      <c r="D153" s="238"/>
      <c r="E153" s="238"/>
      <c r="F153" s="238"/>
    </row>
  </sheetData>
  <mergeCells count="3">
    <mergeCell ref="D2:F3"/>
    <mergeCell ref="A8:F8"/>
    <mergeCell ref="A153:F153"/>
  </mergeCells>
  <pageMargins left="0.70866141732283472" right="0.70866141732283472" top="0.55118110236220474" bottom="0.55118110236220474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topLeftCell="A16" zoomScale="86" zoomScaleNormal="86" workbookViewId="0">
      <selection activeCell="J41" sqref="J41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14.42578125" style="2" customWidth="1"/>
    <col min="7" max="7" width="15" style="7" customWidth="1"/>
    <col min="8" max="8" width="15.5703125" style="6" customWidth="1"/>
    <col min="9" max="9" width="9.140625" style="6"/>
    <col min="10" max="10" width="19.28515625" style="6" customWidth="1"/>
    <col min="11" max="11" width="12.85546875" style="6" customWidth="1"/>
    <col min="12" max="16384" width="9.140625" style="6"/>
  </cols>
  <sheetData>
    <row r="1" spans="1:10" ht="18.75" x14ac:dyDescent="0.25">
      <c r="F1" s="4"/>
      <c r="G1" s="5" t="s">
        <v>159</v>
      </c>
    </row>
    <row r="2" spans="1:10" ht="71.25" customHeight="1" x14ac:dyDescent="0.25">
      <c r="E2" s="242" t="s">
        <v>219</v>
      </c>
      <c r="F2" s="242"/>
      <c r="G2" s="242"/>
      <c r="H2" s="242"/>
    </row>
    <row r="3" spans="1:10" ht="17.25" customHeight="1" x14ac:dyDescent="0.25">
      <c r="E3" s="242"/>
      <c r="F3" s="242"/>
      <c r="G3" s="242"/>
      <c r="H3" s="242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60" customHeight="1" x14ac:dyDescent="0.25">
      <c r="A8" s="239" t="s">
        <v>218</v>
      </c>
      <c r="B8" s="239"/>
      <c r="C8" s="239"/>
      <c r="D8" s="239"/>
      <c r="E8" s="239"/>
      <c r="F8" s="239"/>
      <c r="G8" s="239"/>
      <c r="H8" s="239"/>
    </row>
    <row r="9" spans="1:10" ht="45.75" customHeight="1" x14ac:dyDescent="0.25">
      <c r="A9" s="8" t="s">
        <v>1</v>
      </c>
      <c r="B9" s="8" t="s">
        <v>2</v>
      </c>
      <c r="C9" s="9" t="s">
        <v>3</v>
      </c>
      <c r="D9" s="9" t="s">
        <v>4</v>
      </c>
      <c r="E9" s="8" t="s">
        <v>5</v>
      </c>
      <c r="F9" s="8" t="s">
        <v>6</v>
      </c>
      <c r="G9" s="10" t="s">
        <v>198</v>
      </c>
      <c r="H9" s="10" t="s">
        <v>208</v>
      </c>
      <c r="J9" s="11"/>
    </row>
    <row r="10" spans="1:10" ht="24" hidden="1" customHeight="1" x14ac:dyDescent="0.25">
      <c r="A10" s="12"/>
      <c r="B10" s="12"/>
      <c r="C10" s="13"/>
      <c r="D10" s="13"/>
      <c r="E10" s="14"/>
      <c r="F10" s="14"/>
      <c r="G10" s="15"/>
      <c r="H10" s="15"/>
    </row>
    <row r="11" spans="1:10" ht="66" customHeight="1" x14ac:dyDescent="0.25">
      <c r="A11" s="16" t="s">
        <v>8</v>
      </c>
      <c r="B11" s="17">
        <v>930</v>
      </c>
      <c r="C11" s="18"/>
      <c r="D11" s="18"/>
      <c r="E11" s="19"/>
      <c r="F11" s="20"/>
      <c r="G11" s="21">
        <f>G12+G81+G90+G124+G135</f>
        <v>56139.500000000007</v>
      </c>
      <c r="H11" s="21">
        <f>H12+H81+H90+H124+H135</f>
        <v>58507.7</v>
      </c>
      <c r="I11" s="22"/>
    </row>
    <row r="12" spans="1:10" ht="18.75" x14ac:dyDescent="0.3">
      <c r="A12" s="23" t="s">
        <v>9</v>
      </c>
      <c r="B12" s="24">
        <v>930</v>
      </c>
      <c r="C12" s="25" t="s">
        <v>10</v>
      </c>
      <c r="D12" s="25" t="s">
        <v>11</v>
      </c>
      <c r="E12" s="24"/>
      <c r="F12" s="24"/>
      <c r="G12" s="26">
        <f>G14+G38+G63+G57</f>
        <v>17594.5</v>
      </c>
      <c r="H12" s="26">
        <f>H14+H38+H63+H57</f>
        <v>18216.900000000001</v>
      </c>
      <c r="I12" s="22"/>
      <c r="J12" s="22"/>
    </row>
    <row r="13" spans="1:10" ht="17.45" hidden="1" x14ac:dyDescent="0.25">
      <c r="A13" s="27" t="s">
        <v>12</v>
      </c>
      <c r="B13" s="28">
        <v>930</v>
      </c>
      <c r="C13" s="29" t="s">
        <v>10</v>
      </c>
      <c r="D13" s="29" t="s">
        <v>11</v>
      </c>
      <c r="E13" s="28" t="s">
        <v>13</v>
      </c>
      <c r="F13" s="30"/>
      <c r="G13" s="31">
        <f>G16+G49+G74+G78</f>
        <v>11957.300000000001</v>
      </c>
      <c r="H13" s="31">
        <f>H16+H49+H74+H78</f>
        <v>12357.300000000001</v>
      </c>
      <c r="I13" s="22"/>
      <c r="J13" s="22"/>
    </row>
    <row r="14" spans="1:10" ht="31.5" x14ac:dyDescent="0.25">
      <c r="A14" s="33" t="s">
        <v>14</v>
      </c>
      <c r="B14" s="34">
        <v>930</v>
      </c>
      <c r="C14" s="35" t="s">
        <v>10</v>
      </c>
      <c r="D14" s="35" t="s">
        <v>15</v>
      </c>
      <c r="E14" s="34"/>
      <c r="F14" s="36"/>
      <c r="G14" s="37">
        <f>G15</f>
        <v>1532.2</v>
      </c>
      <c r="H14" s="37">
        <f>H15</f>
        <v>1532.2</v>
      </c>
      <c r="J14" s="22"/>
    </row>
    <row r="15" spans="1:10" ht="31.5" x14ac:dyDescent="0.25">
      <c r="A15" s="201" t="s">
        <v>182</v>
      </c>
      <c r="B15" s="202">
        <v>930</v>
      </c>
      <c r="C15" s="203" t="s">
        <v>10</v>
      </c>
      <c r="D15" s="203" t="s">
        <v>15</v>
      </c>
      <c r="E15" s="202" t="s">
        <v>13</v>
      </c>
      <c r="F15" s="204"/>
      <c r="G15" s="205">
        <f>G16</f>
        <v>1532.2</v>
      </c>
      <c r="H15" s="205">
        <f>H16</f>
        <v>1532.2</v>
      </c>
      <c r="J15" s="22"/>
    </row>
    <row r="16" spans="1:10" ht="28.5" x14ac:dyDescent="0.25">
      <c r="A16" s="38" t="s">
        <v>16</v>
      </c>
      <c r="B16" s="39">
        <v>930</v>
      </c>
      <c r="C16" s="40" t="s">
        <v>10</v>
      </c>
      <c r="D16" s="40" t="s">
        <v>15</v>
      </c>
      <c r="E16" s="39" t="s">
        <v>17</v>
      </c>
      <c r="F16" s="39"/>
      <c r="G16" s="41">
        <f t="shared" ref="G16:H18" si="0">G17</f>
        <v>1532.2</v>
      </c>
      <c r="H16" s="41">
        <f t="shared" si="0"/>
        <v>1532.2</v>
      </c>
      <c r="J16" s="22"/>
    </row>
    <row r="17" spans="1:12" ht="28.5" x14ac:dyDescent="0.25">
      <c r="A17" s="42" t="s">
        <v>18</v>
      </c>
      <c r="B17" s="43">
        <v>930</v>
      </c>
      <c r="C17" s="44" t="s">
        <v>10</v>
      </c>
      <c r="D17" s="44" t="s">
        <v>15</v>
      </c>
      <c r="E17" s="43" t="s">
        <v>19</v>
      </c>
      <c r="F17" s="8"/>
      <c r="G17" s="45">
        <f t="shared" si="0"/>
        <v>1532.2</v>
      </c>
      <c r="H17" s="45">
        <f t="shared" si="0"/>
        <v>1532.2</v>
      </c>
    </row>
    <row r="18" spans="1:12" ht="63" x14ac:dyDescent="0.25">
      <c r="A18" s="46" t="s">
        <v>20</v>
      </c>
      <c r="B18" s="47" t="s">
        <v>21</v>
      </c>
      <c r="C18" s="48" t="s">
        <v>10</v>
      </c>
      <c r="D18" s="48" t="s">
        <v>15</v>
      </c>
      <c r="E18" s="43" t="s">
        <v>19</v>
      </c>
      <c r="F18" s="49">
        <v>100</v>
      </c>
      <c r="G18" s="50">
        <f t="shared" si="0"/>
        <v>1532.2</v>
      </c>
      <c r="H18" s="50">
        <f t="shared" si="0"/>
        <v>1532.2</v>
      </c>
      <c r="J18" s="22"/>
    </row>
    <row r="19" spans="1:12" ht="33.75" customHeight="1" x14ac:dyDescent="0.25">
      <c r="A19" s="51" t="s">
        <v>22</v>
      </c>
      <c r="B19" s="52" t="s">
        <v>21</v>
      </c>
      <c r="C19" s="9" t="s">
        <v>10</v>
      </c>
      <c r="D19" s="9" t="s">
        <v>15</v>
      </c>
      <c r="E19" s="43" t="s">
        <v>19</v>
      </c>
      <c r="F19" s="8">
        <v>120</v>
      </c>
      <c r="G19" s="53">
        <v>1532.2</v>
      </c>
      <c r="H19" s="53">
        <v>1532.2</v>
      </c>
      <c r="J19" s="22"/>
      <c r="K19" s="22"/>
      <c r="L19" s="22"/>
    </row>
    <row r="20" spans="1:12" hidden="1" x14ac:dyDescent="0.25">
      <c r="A20" s="51"/>
      <c r="B20" s="8"/>
      <c r="C20" s="9"/>
      <c r="D20" s="9"/>
      <c r="E20" s="8"/>
      <c r="F20" s="8"/>
      <c r="G20" s="54"/>
      <c r="H20" s="54"/>
      <c r="J20" s="22"/>
    </row>
    <row r="21" spans="1:12" hidden="1" x14ac:dyDescent="0.25">
      <c r="A21" s="42"/>
      <c r="B21" s="43"/>
      <c r="C21" s="44"/>
      <c r="D21" s="44"/>
      <c r="E21" s="43"/>
      <c r="F21" s="43"/>
      <c r="G21" s="45"/>
      <c r="H21" s="45"/>
    </row>
    <row r="22" spans="1:12" hidden="1" x14ac:dyDescent="0.25">
      <c r="A22" s="55"/>
      <c r="B22" s="56"/>
      <c r="C22" s="57"/>
      <c r="D22" s="57"/>
      <c r="E22" s="56"/>
      <c r="F22" s="8"/>
      <c r="G22" s="58"/>
      <c r="H22" s="58"/>
    </row>
    <row r="23" spans="1:12" ht="15.75" hidden="1" x14ac:dyDescent="0.25">
      <c r="A23" s="46"/>
      <c r="B23" s="47"/>
      <c r="C23" s="48"/>
      <c r="D23" s="48"/>
      <c r="E23" s="49"/>
      <c r="F23" s="49"/>
      <c r="G23" s="50"/>
      <c r="H23" s="50"/>
    </row>
    <row r="24" spans="1:12" ht="15.75" hidden="1" x14ac:dyDescent="0.25">
      <c r="A24" s="59"/>
      <c r="B24" s="52"/>
      <c r="C24" s="9"/>
      <c r="D24" s="9"/>
      <c r="E24" s="8"/>
      <c r="F24" s="8"/>
      <c r="G24" s="54"/>
      <c r="H24" s="54"/>
    </row>
    <row r="25" spans="1:12" hidden="1" x14ac:dyDescent="0.25">
      <c r="A25" s="51"/>
      <c r="B25" s="8"/>
      <c r="C25" s="9"/>
      <c r="D25" s="9"/>
      <c r="E25" s="8"/>
      <c r="F25" s="8"/>
      <c r="G25" s="54"/>
      <c r="H25" s="54"/>
    </row>
    <row r="26" spans="1:12" ht="15.75" hidden="1" x14ac:dyDescent="0.25">
      <c r="A26" s="59"/>
      <c r="B26" s="52"/>
      <c r="C26" s="9"/>
      <c r="D26" s="9"/>
      <c r="E26" s="8"/>
      <c r="F26" s="8"/>
      <c r="G26" s="54"/>
      <c r="H26" s="54"/>
    </row>
    <row r="27" spans="1:12" ht="8.25" hidden="1" customHeight="1" x14ac:dyDescent="0.25">
      <c r="A27" s="51"/>
      <c r="B27" s="8"/>
      <c r="C27" s="9"/>
      <c r="D27" s="9"/>
      <c r="E27" s="8"/>
      <c r="F27" s="8"/>
      <c r="G27" s="54"/>
      <c r="H27" s="54"/>
    </row>
    <row r="28" spans="1:12" hidden="1" x14ac:dyDescent="0.25">
      <c r="A28" s="55"/>
      <c r="B28" s="56"/>
      <c r="C28" s="57"/>
      <c r="D28" s="57"/>
      <c r="E28" s="56"/>
      <c r="F28" s="8"/>
      <c r="G28" s="58"/>
      <c r="H28" s="58"/>
    </row>
    <row r="29" spans="1:12" ht="15.75" hidden="1" x14ac:dyDescent="0.25">
      <c r="A29" s="46"/>
      <c r="B29" s="47"/>
      <c r="C29" s="48"/>
      <c r="D29" s="48"/>
      <c r="E29" s="49"/>
      <c r="F29" s="49"/>
      <c r="G29" s="50"/>
      <c r="H29" s="50"/>
    </row>
    <row r="30" spans="1:12" ht="15.75" hidden="1" x14ac:dyDescent="0.25">
      <c r="A30" s="59"/>
      <c r="B30" s="52"/>
      <c r="C30" s="9"/>
      <c r="D30" s="9"/>
      <c r="E30" s="8"/>
      <c r="F30" s="8"/>
      <c r="G30" s="54"/>
      <c r="H30" s="54"/>
    </row>
    <row r="31" spans="1:12" ht="15.75" hidden="1" x14ac:dyDescent="0.25">
      <c r="A31" s="59"/>
      <c r="B31" s="52"/>
      <c r="C31" s="9"/>
      <c r="D31" s="9"/>
      <c r="E31" s="8"/>
      <c r="F31" s="8"/>
      <c r="G31" s="54"/>
      <c r="H31" s="54"/>
    </row>
    <row r="32" spans="1:12" hidden="1" x14ac:dyDescent="0.25">
      <c r="A32" s="51"/>
      <c r="B32" s="8"/>
      <c r="C32" s="9"/>
      <c r="D32" s="9"/>
      <c r="E32" s="8"/>
      <c r="F32" s="8"/>
      <c r="G32" s="54"/>
      <c r="H32" s="54"/>
    </row>
    <row r="33" spans="1:11" hidden="1" x14ac:dyDescent="0.25">
      <c r="A33" s="42"/>
      <c r="B33" s="43"/>
      <c r="C33" s="60"/>
      <c r="D33" s="60"/>
      <c r="E33" s="61"/>
      <c r="F33" s="8"/>
      <c r="G33" s="45"/>
      <c r="H33" s="45"/>
    </row>
    <row r="34" spans="1:11" hidden="1" x14ac:dyDescent="0.25">
      <c r="A34" s="55"/>
      <c r="B34" s="56"/>
      <c r="C34" s="57"/>
      <c r="D34" s="57"/>
      <c r="E34" s="56"/>
      <c r="F34" s="8"/>
      <c r="G34" s="58"/>
      <c r="H34" s="58"/>
    </row>
    <row r="35" spans="1:11" ht="15.75" hidden="1" x14ac:dyDescent="0.25">
      <c r="A35" s="46"/>
      <c r="B35" s="47"/>
      <c r="C35" s="48"/>
      <c r="D35" s="48"/>
      <c r="E35" s="49"/>
      <c r="F35" s="49"/>
      <c r="G35" s="50"/>
      <c r="H35" s="50"/>
    </row>
    <row r="36" spans="1:11" ht="15.75" hidden="1" x14ac:dyDescent="0.25">
      <c r="A36" s="59"/>
      <c r="B36" s="52"/>
      <c r="C36" s="9"/>
      <c r="D36" s="9"/>
      <c r="E36" s="8"/>
      <c r="F36" s="8"/>
      <c r="G36" s="54"/>
      <c r="H36" s="54"/>
    </row>
    <row r="37" spans="1:11" hidden="1" x14ac:dyDescent="0.25">
      <c r="A37" s="51"/>
      <c r="B37" s="8"/>
      <c r="C37" s="9"/>
      <c r="D37" s="9"/>
      <c r="E37" s="8"/>
      <c r="F37" s="8"/>
      <c r="G37" s="54"/>
      <c r="H37" s="54"/>
    </row>
    <row r="38" spans="1:11" ht="47.25" x14ac:dyDescent="0.25">
      <c r="A38" s="62" t="s">
        <v>23</v>
      </c>
      <c r="B38" s="63">
        <v>930</v>
      </c>
      <c r="C38" s="64" t="s">
        <v>10</v>
      </c>
      <c r="D38" s="64" t="s">
        <v>24</v>
      </c>
      <c r="E38" s="63"/>
      <c r="F38" s="63"/>
      <c r="G38" s="65">
        <f>G49+G40</f>
        <v>15194.3</v>
      </c>
      <c r="H38" s="65">
        <f>H49+H40</f>
        <v>15416.7</v>
      </c>
    </row>
    <row r="39" spans="1:11" ht="42.75" x14ac:dyDescent="0.25">
      <c r="A39" s="38" t="s">
        <v>25</v>
      </c>
      <c r="B39" s="39">
        <v>930</v>
      </c>
      <c r="C39" s="40" t="s">
        <v>10</v>
      </c>
      <c r="D39" s="40" t="s">
        <v>24</v>
      </c>
      <c r="E39" s="39" t="s">
        <v>26</v>
      </c>
      <c r="F39" s="39"/>
      <c r="G39" s="41">
        <f>G40</f>
        <v>5587.2</v>
      </c>
      <c r="H39" s="41">
        <f>H40</f>
        <v>5809.6</v>
      </c>
      <c r="I39" s="22"/>
      <c r="J39" s="22"/>
      <c r="K39" s="22"/>
    </row>
    <row r="40" spans="1:11" ht="57" x14ac:dyDescent="0.25">
      <c r="A40" s="66" t="s">
        <v>27</v>
      </c>
      <c r="B40" s="39">
        <v>930</v>
      </c>
      <c r="C40" s="40" t="s">
        <v>10</v>
      </c>
      <c r="D40" s="40" t="s">
        <v>24</v>
      </c>
      <c r="E40" s="39" t="s">
        <v>167</v>
      </c>
      <c r="F40" s="39"/>
      <c r="G40" s="41">
        <f>G42+G44</f>
        <v>5587.2</v>
      </c>
      <c r="H40" s="41">
        <f>H42+H44</f>
        <v>5809.6</v>
      </c>
    </row>
    <row r="41" spans="1:11" ht="42.75" x14ac:dyDescent="0.25">
      <c r="A41" s="67" t="s">
        <v>28</v>
      </c>
      <c r="B41" s="61">
        <v>930</v>
      </c>
      <c r="C41" s="44" t="s">
        <v>10</v>
      </c>
      <c r="D41" s="44" t="s">
        <v>24</v>
      </c>
      <c r="E41" s="61" t="s">
        <v>168</v>
      </c>
      <c r="F41" s="61"/>
      <c r="G41" s="72">
        <f>G42+G44</f>
        <v>5587.2</v>
      </c>
      <c r="H41" s="72">
        <f>H42+H44</f>
        <v>5809.6</v>
      </c>
    </row>
    <row r="42" spans="1:11" ht="63" x14ac:dyDescent="0.25">
      <c r="A42" s="46" t="s">
        <v>20</v>
      </c>
      <c r="B42" s="43">
        <v>930</v>
      </c>
      <c r="C42" s="48" t="s">
        <v>10</v>
      </c>
      <c r="D42" s="48" t="s">
        <v>24</v>
      </c>
      <c r="E42" s="61" t="s">
        <v>168</v>
      </c>
      <c r="F42" s="49">
        <v>100</v>
      </c>
      <c r="G42" s="72">
        <f>G43</f>
        <v>4524.2</v>
      </c>
      <c r="H42" s="72">
        <f>H43</f>
        <v>4704.1000000000004</v>
      </c>
    </row>
    <row r="43" spans="1:11" ht="31.5" x14ac:dyDescent="0.25">
      <c r="A43" s="59" t="s">
        <v>22</v>
      </c>
      <c r="B43" s="43">
        <v>930</v>
      </c>
      <c r="C43" s="9" t="s">
        <v>10</v>
      </c>
      <c r="D43" s="9" t="s">
        <v>24</v>
      </c>
      <c r="E43" s="61" t="s">
        <v>168</v>
      </c>
      <c r="F43" s="8">
        <v>120</v>
      </c>
      <c r="G43" s="219">
        <v>4524.2</v>
      </c>
      <c r="H43" s="219">
        <v>4704.1000000000004</v>
      </c>
    </row>
    <row r="44" spans="1:11" ht="31.5" x14ac:dyDescent="0.25">
      <c r="A44" s="46" t="s">
        <v>179</v>
      </c>
      <c r="B44" s="43">
        <v>930</v>
      </c>
      <c r="C44" s="48" t="s">
        <v>10</v>
      </c>
      <c r="D44" s="48" t="s">
        <v>24</v>
      </c>
      <c r="E44" s="61" t="s">
        <v>168</v>
      </c>
      <c r="F44" s="49">
        <v>200</v>
      </c>
      <c r="G44" s="72">
        <f>G45</f>
        <v>1063</v>
      </c>
      <c r="H44" s="72">
        <f>H45</f>
        <v>1105.5</v>
      </c>
    </row>
    <row r="45" spans="1:11" ht="31.5" x14ac:dyDescent="0.25">
      <c r="A45" s="59" t="s">
        <v>30</v>
      </c>
      <c r="B45" s="43">
        <v>930</v>
      </c>
      <c r="C45" s="9" t="s">
        <v>10</v>
      </c>
      <c r="D45" s="9" t="s">
        <v>24</v>
      </c>
      <c r="E45" s="61" t="s">
        <v>168</v>
      </c>
      <c r="F45" s="8">
        <v>240</v>
      </c>
      <c r="G45" s="219">
        <v>1063</v>
      </c>
      <c r="H45" s="219">
        <v>1105.5</v>
      </c>
    </row>
    <row r="46" spans="1:11" ht="15.6" hidden="1" x14ac:dyDescent="0.25">
      <c r="A46" s="69"/>
      <c r="B46" s="70"/>
      <c r="C46" s="71"/>
      <c r="D46" s="71"/>
      <c r="E46" s="70"/>
      <c r="F46" s="70"/>
      <c r="G46" s="72"/>
      <c r="H46" s="72"/>
    </row>
    <row r="47" spans="1:11" ht="15.6" hidden="1" x14ac:dyDescent="0.25">
      <c r="A47" s="69"/>
      <c r="B47" s="70"/>
      <c r="C47" s="71"/>
      <c r="D47" s="71"/>
      <c r="E47" s="70"/>
      <c r="F47" s="70"/>
      <c r="G47" s="72"/>
      <c r="H47" s="72"/>
    </row>
    <row r="48" spans="1:11" ht="40.5" customHeight="1" x14ac:dyDescent="0.25">
      <c r="A48" s="201" t="s">
        <v>182</v>
      </c>
      <c r="B48" s="202">
        <v>930</v>
      </c>
      <c r="C48" s="203" t="s">
        <v>10</v>
      </c>
      <c r="D48" s="203" t="s">
        <v>24</v>
      </c>
      <c r="E48" s="202" t="s">
        <v>13</v>
      </c>
      <c r="F48" s="211"/>
      <c r="G48" s="212">
        <f>G49</f>
        <v>9607.1</v>
      </c>
      <c r="H48" s="212">
        <f>H49</f>
        <v>9607.1</v>
      </c>
    </row>
    <row r="49" spans="1:10" ht="42.75" x14ac:dyDescent="0.25">
      <c r="A49" s="38" t="s">
        <v>31</v>
      </c>
      <c r="B49" s="39">
        <v>930</v>
      </c>
      <c r="C49" s="40" t="s">
        <v>10</v>
      </c>
      <c r="D49" s="40" t="s">
        <v>24</v>
      </c>
      <c r="E49" s="39" t="s">
        <v>32</v>
      </c>
      <c r="F49" s="73"/>
      <c r="G49" s="41">
        <f>G50</f>
        <v>9607.1</v>
      </c>
      <c r="H49" s="41">
        <f>H50</f>
        <v>9607.1</v>
      </c>
    </row>
    <row r="50" spans="1:10" ht="42.75" x14ac:dyDescent="0.25">
      <c r="A50" s="42" t="s">
        <v>33</v>
      </c>
      <c r="B50" s="43">
        <v>930</v>
      </c>
      <c r="C50" s="44" t="s">
        <v>10</v>
      </c>
      <c r="D50" s="44" t="s">
        <v>24</v>
      </c>
      <c r="E50" s="43" t="s">
        <v>34</v>
      </c>
      <c r="F50" s="8"/>
      <c r="G50" s="45">
        <f>G51+G53+G55</f>
        <v>9607.1</v>
      </c>
      <c r="H50" s="45">
        <f>H51+H53+H55</f>
        <v>9607.1</v>
      </c>
    </row>
    <row r="51" spans="1:10" ht="63" x14ac:dyDescent="0.25">
      <c r="A51" s="46" t="s">
        <v>20</v>
      </c>
      <c r="B51" s="47">
        <v>930</v>
      </c>
      <c r="C51" s="48" t="s">
        <v>10</v>
      </c>
      <c r="D51" s="48" t="s">
        <v>24</v>
      </c>
      <c r="E51" s="43" t="s">
        <v>34</v>
      </c>
      <c r="F51" s="49">
        <v>100</v>
      </c>
      <c r="G51" s="50">
        <f>G52</f>
        <v>9041.6</v>
      </c>
      <c r="H51" s="50">
        <f>H52</f>
        <v>9041.6</v>
      </c>
    </row>
    <row r="52" spans="1:10" ht="30" customHeight="1" x14ac:dyDescent="0.25">
      <c r="A52" s="51" t="s">
        <v>22</v>
      </c>
      <c r="B52" s="8">
        <v>930</v>
      </c>
      <c r="C52" s="9" t="s">
        <v>10</v>
      </c>
      <c r="D52" s="9" t="s">
        <v>24</v>
      </c>
      <c r="E52" s="43" t="s">
        <v>34</v>
      </c>
      <c r="F52" s="8">
        <v>120</v>
      </c>
      <c r="G52" s="54">
        <f>9262-220.4</f>
        <v>9041.6</v>
      </c>
      <c r="H52" s="54">
        <f>9262-220.4</f>
        <v>9041.6</v>
      </c>
      <c r="J52" s="22"/>
    </row>
    <row r="53" spans="1:10" ht="31.5" x14ac:dyDescent="0.25">
      <c r="A53" s="46" t="s">
        <v>179</v>
      </c>
      <c r="B53" s="47">
        <v>930</v>
      </c>
      <c r="C53" s="48" t="s">
        <v>10</v>
      </c>
      <c r="D53" s="48" t="s">
        <v>24</v>
      </c>
      <c r="E53" s="43" t="s">
        <v>34</v>
      </c>
      <c r="F53" s="49">
        <v>200</v>
      </c>
      <c r="G53" s="50">
        <f>G54</f>
        <v>564</v>
      </c>
      <c r="H53" s="50">
        <f>H54</f>
        <v>564</v>
      </c>
      <c r="I53" s="22"/>
      <c r="J53" s="22"/>
    </row>
    <row r="54" spans="1:10" ht="36.75" customHeight="1" x14ac:dyDescent="0.25">
      <c r="A54" s="51" t="s">
        <v>30</v>
      </c>
      <c r="B54" s="8">
        <v>930</v>
      </c>
      <c r="C54" s="9" t="s">
        <v>10</v>
      </c>
      <c r="D54" s="9" t="s">
        <v>24</v>
      </c>
      <c r="E54" s="43" t="s">
        <v>34</v>
      </c>
      <c r="F54" s="8">
        <v>240</v>
      </c>
      <c r="G54" s="54">
        <f>343.6+220.4</f>
        <v>564</v>
      </c>
      <c r="H54" s="54">
        <f>343.6+220.4</f>
        <v>564</v>
      </c>
      <c r="J54" s="22">
        <f>G53+G149</f>
        <v>1264.5</v>
      </c>
    </row>
    <row r="55" spans="1:10" ht="36.75" customHeight="1" x14ac:dyDescent="0.25">
      <c r="A55" s="46" t="s">
        <v>35</v>
      </c>
      <c r="B55" s="47">
        <v>930</v>
      </c>
      <c r="C55" s="48" t="s">
        <v>10</v>
      </c>
      <c r="D55" s="48" t="s">
        <v>24</v>
      </c>
      <c r="E55" s="43" t="s">
        <v>34</v>
      </c>
      <c r="F55" s="49">
        <v>800</v>
      </c>
      <c r="G55" s="50">
        <f>G56</f>
        <v>1.5</v>
      </c>
      <c r="H55" s="50">
        <f>H56</f>
        <v>1.5</v>
      </c>
    </row>
    <row r="56" spans="1:10" ht="36.75" customHeight="1" x14ac:dyDescent="0.25">
      <c r="A56" s="51" t="s">
        <v>36</v>
      </c>
      <c r="B56" s="8">
        <v>930</v>
      </c>
      <c r="C56" s="9" t="s">
        <v>10</v>
      </c>
      <c r="D56" s="9" t="s">
        <v>24</v>
      </c>
      <c r="E56" s="43" t="s">
        <v>34</v>
      </c>
      <c r="F56" s="8">
        <v>850</v>
      </c>
      <c r="G56" s="54">
        <v>1.5</v>
      </c>
      <c r="H56" s="54">
        <v>1.5</v>
      </c>
    </row>
    <row r="57" spans="1:10" ht="36.75" customHeight="1" x14ac:dyDescent="0.25">
      <c r="A57" s="62" t="s">
        <v>185</v>
      </c>
      <c r="B57" s="63">
        <v>930</v>
      </c>
      <c r="C57" s="63" t="s">
        <v>10</v>
      </c>
      <c r="D57" s="63" t="s">
        <v>91</v>
      </c>
      <c r="E57" s="62"/>
      <c r="F57" s="62"/>
      <c r="G57" s="65">
        <f t="shared" ref="G57:H61" si="1">G58</f>
        <v>50</v>
      </c>
      <c r="H57" s="65">
        <f t="shared" si="1"/>
        <v>50</v>
      </c>
    </row>
    <row r="58" spans="1:10" ht="36.75" customHeight="1" x14ac:dyDescent="0.25">
      <c r="A58" s="201" t="s">
        <v>182</v>
      </c>
      <c r="B58" s="202">
        <v>930</v>
      </c>
      <c r="C58" s="203" t="s">
        <v>10</v>
      </c>
      <c r="D58" s="203" t="s">
        <v>91</v>
      </c>
      <c r="E58" s="202" t="s">
        <v>13</v>
      </c>
      <c r="F58" s="206"/>
      <c r="G58" s="214">
        <f t="shared" si="1"/>
        <v>50</v>
      </c>
      <c r="H58" s="214">
        <f t="shared" si="1"/>
        <v>50</v>
      </c>
    </row>
    <row r="59" spans="1:10" ht="36.75" customHeight="1" x14ac:dyDescent="0.25">
      <c r="A59" s="38" t="s">
        <v>112</v>
      </c>
      <c r="B59" s="39">
        <v>930</v>
      </c>
      <c r="C59" s="40" t="s">
        <v>10</v>
      </c>
      <c r="D59" s="40" t="s">
        <v>91</v>
      </c>
      <c r="E59" s="39" t="s">
        <v>181</v>
      </c>
      <c r="F59" s="39"/>
      <c r="G59" s="41">
        <f t="shared" si="1"/>
        <v>50</v>
      </c>
      <c r="H59" s="41">
        <f t="shared" si="1"/>
        <v>50</v>
      </c>
    </row>
    <row r="60" spans="1:10" ht="36.75" customHeight="1" x14ac:dyDescent="0.25">
      <c r="A60" s="42" t="s">
        <v>183</v>
      </c>
      <c r="B60" s="8">
        <v>930</v>
      </c>
      <c r="C60" s="9" t="s">
        <v>10</v>
      </c>
      <c r="D60" s="9" t="s">
        <v>91</v>
      </c>
      <c r="E60" s="43" t="s">
        <v>180</v>
      </c>
      <c r="F60" s="8"/>
      <c r="G60" s="54">
        <f t="shared" si="1"/>
        <v>50</v>
      </c>
      <c r="H60" s="54">
        <f t="shared" si="1"/>
        <v>50</v>
      </c>
    </row>
    <row r="61" spans="1:10" ht="36.75" customHeight="1" x14ac:dyDescent="0.25">
      <c r="A61" s="46" t="s">
        <v>35</v>
      </c>
      <c r="B61" s="8">
        <v>930</v>
      </c>
      <c r="C61" s="9" t="s">
        <v>10</v>
      </c>
      <c r="D61" s="9" t="s">
        <v>91</v>
      </c>
      <c r="E61" s="43" t="s">
        <v>180</v>
      </c>
      <c r="F61" s="8">
        <v>800</v>
      </c>
      <c r="G61" s="54">
        <f t="shared" si="1"/>
        <v>50</v>
      </c>
      <c r="H61" s="54">
        <f t="shared" si="1"/>
        <v>50</v>
      </c>
    </row>
    <row r="62" spans="1:10" ht="36.75" customHeight="1" x14ac:dyDescent="0.25">
      <c r="A62" s="59" t="s">
        <v>184</v>
      </c>
      <c r="B62" s="8">
        <v>930</v>
      </c>
      <c r="C62" s="9" t="s">
        <v>10</v>
      </c>
      <c r="D62" s="9" t="s">
        <v>91</v>
      </c>
      <c r="E62" s="43" t="s">
        <v>180</v>
      </c>
      <c r="F62" s="8">
        <v>870</v>
      </c>
      <c r="G62" s="54">
        <v>50</v>
      </c>
      <c r="H62" s="54">
        <v>50</v>
      </c>
    </row>
    <row r="63" spans="1:10" ht="42" customHeight="1" x14ac:dyDescent="0.25">
      <c r="A63" s="62" t="s">
        <v>37</v>
      </c>
      <c r="B63" s="63">
        <v>930</v>
      </c>
      <c r="C63" s="64" t="s">
        <v>10</v>
      </c>
      <c r="D63" s="64" t="s">
        <v>38</v>
      </c>
      <c r="E63" s="63"/>
      <c r="F63" s="63"/>
      <c r="G63" s="65">
        <f>G64+G74+G78</f>
        <v>818</v>
      </c>
      <c r="H63" s="65">
        <f>H64+H74+H78</f>
        <v>1218</v>
      </c>
    </row>
    <row r="64" spans="1:10" ht="66" customHeight="1" x14ac:dyDescent="0.25">
      <c r="A64" s="66" t="s">
        <v>39</v>
      </c>
      <c r="B64" s="39">
        <v>930</v>
      </c>
      <c r="C64" s="39" t="s">
        <v>10</v>
      </c>
      <c r="D64" s="39" t="s">
        <v>38</v>
      </c>
      <c r="E64" s="39" t="s">
        <v>40</v>
      </c>
      <c r="F64" s="39"/>
      <c r="G64" s="74">
        <f>G65+G69</f>
        <v>0</v>
      </c>
      <c r="H64" s="74">
        <f>H65+H69</f>
        <v>0</v>
      </c>
      <c r="J64" s="75"/>
    </row>
    <row r="65" spans="1:10" ht="102.75" customHeight="1" x14ac:dyDescent="0.25">
      <c r="A65" s="76" t="s">
        <v>41</v>
      </c>
      <c r="B65" s="77">
        <v>930</v>
      </c>
      <c r="C65" s="78" t="s">
        <v>10</v>
      </c>
      <c r="D65" s="78" t="s">
        <v>38</v>
      </c>
      <c r="E65" s="77" t="s">
        <v>42</v>
      </c>
      <c r="F65" s="77"/>
      <c r="G65" s="79">
        <f t="shared" ref="G65:H67" si="2">G66</f>
        <v>0</v>
      </c>
      <c r="H65" s="79">
        <f t="shared" si="2"/>
        <v>0</v>
      </c>
    </row>
    <row r="66" spans="1:10" ht="83.25" customHeight="1" x14ac:dyDescent="0.25">
      <c r="A66" s="42" t="s">
        <v>43</v>
      </c>
      <c r="B66" s="43">
        <v>930</v>
      </c>
      <c r="C66" s="44" t="s">
        <v>10</v>
      </c>
      <c r="D66" s="44" t="s">
        <v>38</v>
      </c>
      <c r="E66" s="43" t="s">
        <v>44</v>
      </c>
      <c r="F66" s="8"/>
      <c r="G66" s="45">
        <f t="shared" si="2"/>
        <v>0</v>
      </c>
      <c r="H66" s="45">
        <f t="shared" si="2"/>
        <v>0</v>
      </c>
    </row>
    <row r="67" spans="1:10" ht="33.75" customHeight="1" x14ac:dyDescent="0.25">
      <c r="A67" s="46" t="s">
        <v>179</v>
      </c>
      <c r="B67" s="47">
        <v>930</v>
      </c>
      <c r="C67" s="48" t="s">
        <v>10</v>
      </c>
      <c r="D67" s="48" t="s">
        <v>38</v>
      </c>
      <c r="E67" s="43" t="s">
        <v>44</v>
      </c>
      <c r="F67" s="49">
        <v>200</v>
      </c>
      <c r="G67" s="50">
        <f t="shared" si="2"/>
        <v>0</v>
      </c>
      <c r="H67" s="50">
        <f t="shared" si="2"/>
        <v>0</v>
      </c>
    </row>
    <row r="68" spans="1:10" ht="39.75" customHeight="1" x14ac:dyDescent="0.25">
      <c r="A68" s="51" t="s">
        <v>30</v>
      </c>
      <c r="B68" s="8">
        <v>930</v>
      </c>
      <c r="C68" s="9" t="s">
        <v>10</v>
      </c>
      <c r="D68" s="9" t="s">
        <v>38</v>
      </c>
      <c r="E68" s="43" t="s">
        <v>44</v>
      </c>
      <c r="F68" s="8">
        <v>240</v>
      </c>
      <c r="G68" s="54"/>
      <c r="H68" s="54"/>
    </row>
    <row r="69" spans="1:10" ht="92.25" customHeight="1" x14ac:dyDescent="0.25">
      <c r="A69" s="76" t="s">
        <v>45</v>
      </c>
      <c r="B69" s="77">
        <v>930</v>
      </c>
      <c r="C69" s="78" t="s">
        <v>10</v>
      </c>
      <c r="D69" s="78" t="s">
        <v>38</v>
      </c>
      <c r="E69" s="77" t="s">
        <v>46</v>
      </c>
      <c r="F69" s="77"/>
      <c r="G69" s="79">
        <f t="shared" ref="G69:H71" si="3">G70</f>
        <v>0</v>
      </c>
      <c r="H69" s="79">
        <f t="shared" si="3"/>
        <v>0</v>
      </c>
    </row>
    <row r="70" spans="1:10" ht="67.5" customHeight="1" x14ac:dyDescent="0.25">
      <c r="A70" s="42" t="s">
        <v>47</v>
      </c>
      <c r="B70" s="43">
        <v>930</v>
      </c>
      <c r="C70" s="44" t="s">
        <v>10</v>
      </c>
      <c r="D70" s="44" t="s">
        <v>38</v>
      </c>
      <c r="E70" s="43" t="s">
        <v>48</v>
      </c>
      <c r="F70" s="8"/>
      <c r="G70" s="45">
        <f t="shared" si="3"/>
        <v>0</v>
      </c>
      <c r="H70" s="45">
        <f t="shared" si="3"/>
        <v>0</v>
      </c>
    </row>
    <row r="71" spans="1:10" ht="66" customHeight="1" x14ac:dyDescent="0.25">
      <c r="A71" s="46" t="s">
        <v>179</v>
      </c>
      <c r="B71" s="47">
        <v>930</v>
      </c>
      <c r="C71" s="48" t="s">
        <v>10</v>
      </c>
      <c r="D71" s="48" t="s">
        <v>38</v>
      </c>
      <c r="E71" s="43" t="s">
        <v>49</v>
      </c>
      <c r="F71" s="49">
        <v>200</v>
      </c>
      <c r="G71" s="50">
        <f t="shared" si="3"/>
        <v>0</v>
      </c>
      <c r="H71" s="50">
        <f t="shared" si="3"/>
        <v>0</v>
      </c>
    </row>
    <row r="72" spans="1:10" ht="66" customHeight="1" x14ac:dyDescent="0.25">
      <c r="A72" s="51" t="s">
        <v>30</v>
      </c>
      <c r="B72" s="8">
        <v>930</v>
      </c>
      <c r="C72" s="9" t="s">
        <v>10</v>
      </c>
      <c r="D72" s="9" t="s">
        <v>38</v>
      </c>
      <c r="E72" s="43" t="s">
        <v>48</v>
      </c>
      <c r="F72" s="8">
        <v>240</v>
      </c>
      <c r="G72" s="54"/>
      <c r="H72" s="54"/>
    </row>
    <row r="73" spans="1:10" ht="66" customHeight="1" x14ac:dyDescent="0.25">
      <c r="A73" s="201" t="s">
        <v>182</v>
      </c>
      <c r="B73" s="202">
        <v>930</v>
      </c>
      <c r="C73" s="203" t="s">
        <v>10</v>
      </c>
      <c r="D73" s="203" t="s">
        <v>38</v>
      </c>
      <c r="E73" s="202" t="s">
        <v>13</v>
      </c>
      <c r="F73" s="206"/>
      <c r="G73" s="214">
        <f>G74+G78</f>
        <v>818</v>
      </c>
      <c r="H73" s="214">
        <f>H74+H78</f>
        <v>1218</v>
      </c>
    </row>
    <row r="74" spans="1:10" s="80" customFormat="1" ht="66" customHeight="1" x14ac:dyDescent="0.2">
      <c r="A74" s="66" t="s">
        <v>50</v>
      </c>
      <c r="B74" s="39">
        <v>930</v>
      </c>
      <c r="C74" s="39" t="s">
        <v>10</v>
      </c>
      <c r="D74" s="39">
        <v>13</v>
      </c>
      <c r="E74" s="39" t="s">
        <v>51</v>
      </c>
      <c r="F74" s="39"/>
      <c r="G74" s="41">
        <f t="shared" ref="G74:H76" si="4">G75</f>
        <v>318</v>
      </c>
      <c r="H74" s="41">
        <f t="shared" si="4"/>
        <v>318</v>
      </c>
    </row>
    <row r="75" spans="1:10" s="80" customFormat="1" ht="66" customHeight="1" x14ac:dyDescent="0.2">
      <c r="A75" s="42" t="s">
        <v>52</v>
      </c>
      <c r="B75" s="43">
        <v>930</v>
      </c>
      <c r="C75" s="44" t="s">
        <v>10</v>
      </c>
      <c r="D75" s="44">
        <v>13</v>
      </c>
      <c r="E75" s="43" t="s">
        <v>169</v>
      </c>
      <c r="F75" s="8"/>
      <c r="G75" s="147">
        <f t="shared" si="4"/>
        <v>318</v>
      </c>
      <c r="H75" s="147">
        <f t="shared" si="4"/>
        <v>318</v>
      </c>
    </row>
    <row r="76" spans="1:10" ht="66" customHeight="1" x14ac:dyDescent="0.25">
      <c r="A76" s="46" t="s">
        <v>179</v>
      </c>
      <c r="B76" s="47">
        <v>930</v>
      </c>
      <c r="C76" s="48" t="s">
        <v>10</v>
      </c>
      <c r="D76" s="48">
        <v>13</v>
      </c>
      <c r="E76" s="43" t="s">
        <v>169</v>
      </c>
      <c r="F76" s="49">
        <v>200</v>
      </c>
      <c r="G76" s="84">
        <f t="shared" si="4"/>
        <v>318</v>
      </c>
      <c r="H76" s="84">
        <f t="shared" si="4"/>
        <v>318</v>
      </c>
    </row>
    <row r="77" spans="1:10" ht="66" customHeight="1" x14ac:dyDescent="0.25">
      <c r="A77" s="51" t="s">
        <v>30</v>
      </c>
      <c r="B77" s="8">
        <v>930</v>
      </c>
      <c r="C77" s="9" t="s">
        <v>10</v>
      </c>
      <c r="D77" s="9">
        <v>13</v>
      </c>
      <c r="E77" s="43" t="s">
        <v>169</v>
      </c>
      <c r="F77" s="8">
        <v>240</v>
      </c>
      <c r="G77" s="10">
        <v>318</v>
      </c>
      <c r="H77" s="10">
        <v>318</v>
      </c>
      <c r="J77" s="22"/>
    </row>
    <row r="78" spans="1:10" s="80" customFormat="1" ht="66" customHeight="1" x14ac:dyDescent="0.2">
      <c r="A78" s="66" t="s">
        <v>53</v>
      </c>
      <c r="B78" s="39">
        <v>930</v>
      </c>
      <c r="C78" s="39" t="s">
        <v>10</v>
      </c>
      <c r="D78" s="39">
        <v>13</v>
      </c>
      <c r="E78" s="39" t="s">
        <v>127</v>
      </c>
      <c r="F78" s="39"/>
      <c r="G78" s="41">
        <f>G79</f>
        <v>500</v>
      </c>
      <c r="H78" s="41">
        <f>H79</f>
        <v>900</v>
      </c>
      <c r="J78" s="218"/>
    </row>
    <row r="79" spans="1:10" ht="39.75" customHeight="1" x14ac:dyDescent="0.25">
      <c r="A79" s="46" t="s">
        <v>35</v>
      </c>
      <c r="B79" s="47">
        <v>930</v>
      </c>
      <c r="C79" s="48" t="s">
        <v>10</v>
      </c>
      <c r="D79" s="48">
        <v>13</v>
      </c>
      <c r="E79" s="43" t="s">
        <v>128</v>
      </c>
      <c r="F79" s="49">
        <v>800</v>
      </c>
      <c r="G79" s="84">
        <f>G80</f>
        <v>500</v>
      </c>
      <c r="H79" s="84">
        <f>H80</f>
        <v>900</v>
      </c>
    </row>
    <row r="80" spans="1:10" ht="43.5" customHeight="1" x14ac:dyDescent="0.25">
      <c r="A80" s="51" t="s">
        <v>54</v>
      </c>
      <c r="B80" s="8">
        <v>930</v>
      </c>
      <c r="C80" s="9" t="s">
        <v>10</v>
      </c>
      <c r="D80" s="9">
        <v>13</v>
      </c>
      <c r="E80" s="43" t="s">
        <v>128</v>
      </c>
      <c r="F80" s="8">
        <v>880</v>
      </c>
      <c r="G80" s="10">
        <v>500</v>
      </c>
      <c r="H80" s="10">
        <v>900</v>
      </c>
    </row>
    <row r="81" spans="1:12" ht="75" x14ac:dyDescent="0.3">
      <c r="A81" s="23" t="s">
        <v>55</v>
      </c>
      <c r="B81" s="24">
        <v>930</v>
      </c>
      <c r="C81" s="25" t="s">
        <v>56</v>
      </c>
      <c r="D81" s="25" t="s">
        <v>11</v>
      </c>
      <c r="E81" s="24"/>
      <c r="F81" s="24"/>
      <c r="G81" s="26">
        <f t="shared" ref="G81:H86" si="5">G82</f>
        <v>0</v>
      </c>
      <c r="H81" s="26">
        <f t="shared" si="5"/>
        <v>0</v>
      </c>
    </row>
    <row r="82" spans="1:12" ht="47.25" x14ac:dyDescent="0.25">
      <c r="A82" s="33" t="s">
        <v>57</v>
      </c>
      <c r="B82" s="34">
        <v>930</v>
      </c>
      <c r="C82" s="35" t="s">
        <v>56</v>
      </c>
      <c r="D82" s="35" t="s">
        <v>58</v>
      </c>
      <c r="E82" s="34"/>
      <c r="F82" s="36"/>
      <c r="G82" s="37">
        <f t="shared" si="5"/>
        <v>0</v>
      </c>
      <c r="H82" s="37">
        <f t="shared" si="5"/>
        <v>0</v>
      </c>
    </row>
    <row r="83" spans="1:12" ht="57" x14ac:dyDescent="0.25">
      <c r="A83" s="66" t="s">
        <v>124</v>
      </c>
      <c r="B83" s="39">
        <v>930</v>
      </c>
      <c r="C83" s="39" t="s">
        <v>56</v>
      </c>
      <c r="D83" s="39" t="s">
        <v>58</v>
      </c>
      <c r="E83" s="39" t="s">
        <v>40</v>
      </c>
      <c r="F83" s="39"/>
      <c r="G83" s="81">
        <f t="shared" si="5"/>
        <v>0</v>
      </c>
      <c r="H83" s="81">
        <f t="shared" si="5"/>
        <v>0</v>
      </c>
    </row>
    <row r="84" spans="1:12" ht="94.5" x14ac:dyDescent="0.25">
      <c r="A84" s="76" t="s">
        <v>60</v>
      </c>
      <c r="B84" s="77">
        <v>930</v>
      </c>
      <c r="C84" s="78" t="s">
        <v>56</v>
      </c>
      <c r="D84" s="78" t="s">
        <v>58</v>
      </c>
      <c r="E84" s="77" t="s">
        <v>61</v>
      </c>
      <c r="F84" s="77"/>
      <c r="G84" s="79">
        <f t="shared" si="5"/>
        <v>0</v>
      </c>
      <c r="H84" s="79">
        <f t="shared" si="5"/>
        <v>0</v>
      </c>
    </row>
    <row r="85" spans="1:12" ht="71.25" x14ac:dyDescent="0.25">
      <c r="A85" s="42" t="s">
        <v>62</v>
      </c>
      <c r="B85" s="43">
        <v>930</v>
      </c>
      <c r="C85" s="44" t="s">
        <v>56</v>
      </c>
      <c r="D85" s="44" t="s">
        <v>58</v>
      </c>
      <c r="E85" s="43" t="s">
        <v>63</v>
      </c>
      <c r="F85" s="8"/>
      <c r="G85" s="45">
        <f t="shared" si="5"/>
        <v>0</v>
      </c>
      <c r="H85" s="45">
        <f t="shared" si="5"/>
        <v>0</v>
      </c>
    </row>
    <row r="86" spans="1:12" ht="31.5" x14ac:dyDescent="0.25">
      <c r="A86" s="46" t="s">
        <v>29</v>
      </c>
      <c r="B86" s="47">
        <v>930</v>
      </c>
      <c r="C86" s="48" t="s">
        <v>56</v>
      </c>
      <c r="D86" s="48" t="s">
        <v>58</v>
      </c>
      <c r="E86" s="43" t="s">
        <v>63</v>
      </c>
      <c r="F86" s="49">
        <v>200</v>
      </c>
      <c r="G86" s="50">
        <f t="shared" si="5"/>
        <v>0</v>
      </c>
      <c r="H86" s="50">
        <f t="shared" si="5"/>
        <v>0</v>
      </c>
    </row>
    <row r="87" spans="1:12" ht="30" x14ac:dyDescent="0.25">
      <c r="A87" s="51" t="s">
        <v>30</v>
      </c>
      <c r="B87" s="8">
        <v>930</v>
      </c>
      <c r="C87" s="9" t="s">
        <v>56</v>
      </c>
      <c r="D87" s="9" t="s">
        <v>58</v>
      </c>
      <c r="E87" s="43" t="s">
        <v>63</v>
      </c>
      <c r="F87" s="8">
        <v>240</v>
      </c>
      <c r="G87" s="54"/>
      <c r="H87" s="54"/>
    </row>
    <row r="88" spans="1:12" ht="15.6" hidden="1" x14ac:dyDescent="0.25">
      <c r="A88" s="46"/>
      <c r="B88" s="43"/>
      <c r="C88" s="48"/>
      <c r="D88" s="48"/>
      <c r="E88" s="43"/>
      <c r="F88" s="8"/>
      <c r="G88" s="54"/>
      <c r="H88" s="54"/>
    </row>
    <row r="89" spans="1:12" ht="13.9" hidden="1" x14ac:dyDescent="0.25">
      <c r="A89" s="51"/>
      <c r="B89" s="43"/>
      <c r="C89" s="48"/>
      <c r="D89" s="48"/>
      <c r="E89" s="43"/>
      <c r="F89" s="8"/>
      <c r="G89" s="54"/>
      <c r="H89" s="54"/>
    </row>
    <row r="90" spans="1:12" ht="36.75" customHeight="1" x14ac:dyDescent="0.3">
      <c r="A90" s="23" t="s">
        <v>64</v>
      </c>
      <c r="B90" s="82">
        <v>930</v>
      </c>
      <c r="C90" s="82" t="s">
        <v>65</v>
      </c>
      <c r="D90" s="82" t="s">
        <v>11</v>
      </c>
      <c r="E90" s="82"/>
      <c r="F90" s="82"/>
      <c r="G90" s="139">
        <f t="shared" ref="G90:H92" si="6">G91</f>
        <v>36620.600000000006</v>
      </c>
      <c r="H90" s="139">
        <f t="shared" si="6"/>
        <v>38086.6</v>
      </c>
      <c r="J90" s="75"/>
      <c r="K90" s="75"/>
      <c r="L90" s="75"/>
    </row>
    <row r="91" spans="1:12" ht="36.75" customHeight="1" x14ac:dyDescent="0.25">
      <c r="A91" s="63" t="s">
        <v>66</v>
      </c>
      <c r="B91" s="63">
        <v>930</v>
      </c>
      <c r="C91" s="63" t="s">
        <v>65</v>
      </c>
      <c r="D91" s="63" t="s">
        <v>56</v>
      </c>
      <c r="E91" s="63"/>
      <c r="F91" s="63"/>
      <c r="G91" s="130">
        <f t="shared" si="6"/>
        <v>36620.600000000006</v>
      </c>
      <c r="H91" s="130">
        <f t="shared" si="6"/>
        <v>38086.6</v>
      </c>
      <c r="K91" s="75"/>
      <c r="L91" s="75"/>
    </row>
    <row r="92" spans="1:12" ht="51" customHeight="1" x14ac:dyDescent="0.25">
      <c r="A92" s="66" t="s">
        <v>25</v>
      </c>
      <c r="B92" s="39">
        <v>930</v>
      </c>
      <c r="C92" s="39" t="s">
        <v>65</v>
      </c>
      <c r="D92" s="39" t="s">
        <v>56</v>
      </c>
      <c r="E92" s="39" t="s">
        <v>26</v>
      </c>
      <c r="F92" s="39"/>
      <c r="G92" s="74">
        <f t="shared" si="6"/>
        <v>36620.600000000006</v>
      </c>
      <c r="H92" s="74">
        <f t="shared" si="6"/>
        <v>38086.6</v>
      </c>
      <c r="K92" s="75"/>
      <c r="L92" s="75"/>
    </row>
    <row r="93" spans="1:12" ht="64.5" customHeight="1" x14ac:dyDescent="0.25">
      <c r="A93" s="66" t="s">
        <v>27</v>
      </c>
      <c r="B93" s="39">
        <v>930</v>
      </c>
      <c r="C93" s="39" t="s">
        <v>65</v>
      </c>
      <c r="D93" s="39" t="s">
        <v>56</v>
      </c>
      <c r="E93" s="39" t="s">
        <v>167</v>
      </c>
      <c r="F93" s="39"/>
      <c r="G93" s="41">
        <f>G97+G100+G103+G106+G109+G112+G115+G118+G121+G94</f>
        <v>36620.600000000006</v>
      </c>
      <c r="H93" s="41">
        <f>H97+H100+H103+H106+H109+H112+H115+H118+H121+H94</f>
        <v>38086.6</v>
      </c>
      <c r="J93" s="198"/>
      <c r="K93" s="75"/>
      <c r="L93" s="75"/>
    </row>
    <row r="94" spans="1:12" ht="28.5" x14ac:dyDescent="0.25">
      <c r="A94" s="67" t="s">
        <v>67</v>
      </c>
      <c r="B94" s="61">
        <v>930</v>
      </c>
      <c r="C94" s="61" t="s">
        <v>65</v>
      </c>
      <c r="D94" s="61" t="s">
        <v>56</v>
      </c>
      <c r="E94" s="61" t="s">
        <v>206</v>
      </c>
      <c r="F94" s="61"/>
      <c r="G94" s="50">
        <f>G95</f>
        <v>36620.600000000006</v>
      </c>
      <c r="H94" s="50">
        <f>H95</f>
        <v>38086.6</v>
      </c>
      <c r="K94" s="75"/>
      <c r="L94" s="75"/>
    </row>
    <row r="95" spans="1:12" ht="31.5" x14ac:dyDescent="0.25">
      <c r="A95" s="46" t="s">
        <v>29</v>
      </c>
      <c r="B95" s="49">
        <v>930</v>
      </c>
      <c r="C95" s="49" t="s">
        <v>65</v>
      </c>
      <c r="D95" s="49" t="s">
        <v>56</v>
      </c>
      <c r="E95" s="49" t="s">
        <v>207</v>
      </c>
      <c r="F95" s="49">
        <v>200</v>
      </c>
      <c r="G95" s="54">
        <f>G96</f>
        <v>36620.600000000006</v>
      </c>
      <c r="H95" s="54">
        <f>H96</f>
        <v>38086.6</v>
      </c>
      <c r="K95" s="75"/>
      <c r="L95" s="75"/>
    </row>
    <row r="96" spans="1:12" ht="30" x14ac:dyDescent="0.25">
      <c r="A96" s="51" t="s">
        <v>30</v>
      </c>
      <c r="B96" s="85">
        <v>930</v>
      </c>
      <c r="C96" s="86" t="s">
        <v>65</v>
      </c>
      <c r="D96" s="86" t="s">
        <v>56</v>
      </c>
      <c r="E96" s="8" t="s">
        <v>206</v>
      </c>
      <c r="F96" s="8">
        <v>240</v>
      </c>
      <c r="G96" s="45">
        <f>42207.8-G40</f>
        <v>36620.600000000006</v>
      </c>
      <c r="H96" s="45">
        <f>43896.2-H40</f>
        <v>38086.6</v>
      </c>
      <c r="K96" s="75"/>
      <c r="L96" s="75"/>
    </row>
    <row r="97" spans="1:12" ht="48" customHeight="1" x14ac:dyDescent="0.25">
      <c r="A97" s="67" t="s">
        <v>68</v>
      </c>
      <c r="B97" s="61">
        <v>930</v>
      </c>
      <c r="C97" s="61" t="s">
        <v>65</v>
      </c>
      <c r="D97" s="61" t="s">
        <v>56</v>
      </c>
      <c r="E97" s="61" t="s">
        <v>170</v>
      </c>
      <c r="F97" s="61"/>
      <c r="G97" s="68">
        <f>G98</f>
        <v>0</v>
      </c>
      <c r="H97" s="68">
        <f>H98</f>
        <v>0</v>
      </c>
      <c r="K97" s="75"/>
      <c r="L97" s="75"/>
    </row>
    <row r="98" spans="1:12" ht="36.75" customHeight="1" x14ac:dyDescent="0.25">
      <c r="A98" s="46" t="s">
        <v>179</v>
      </c>
      <c r="B98" s="49">
        <v>930</v>
      </c>
      <c r="C98" s="49" t="s">
        <v>65</v>
      </c>
      <c r="D98" s="49" t="s">
        <v>56</v>
      </c>
      <c r="E98" s="49" t="s">
        <v>170</v>
      </c>
      <c r="F98" s="49">
        <v>200</v>
      </c>
      <c r="G98" s="84">
        <f>G99</f>
        <v>0</v>
      </c>
      <c r="H98" s="84">
        <f>H99</f>
        <v>0</v>
      </c>
      <c r="K98" s="75"/>
      <c r="L98" s="75"/>
    </row>
    <row r="99" spans="1:12" ht="36.75" customHeight="1" x14ac:dyDescent="0.25">
      <c r="A99" s="51" t="s">
        <v>30</v>
      </c>
      <c r="B99" s="85">
        <v>930</v>
      </c>
      <c r="C99" s="86" t="s">
        <v>65</v>
      </c>
      <c r="D99" s="86" t="s">
        <v>56</v>
      </c>
      <c r="E99" s="8" t="s">
        <v>170</v>
      </c>
      <c r="F99" s="8">
        <v>240</v>
      </c>
      <c r="G99" s="10"/>
      <c r="H99" s="10"/>
      <c r="K99" s="75"/>
      <c r="L99" s="75"/>
    </row>
    <row r="100" spans="1:12" ht="36.75" customHeight="1" x14ac:dyDescent="0.25">
      <c r="A100" s="67" t="s">
        <v>69</v>
      </c>
      <c r="B100" s="61">
        <v>930</v>
      </c>
      <c r="C100" s="61" t="s">
        <v>65</v>
      </c>
      <c r="D100" s="61" t="s">
        <v>56</v>
      </c>
      <c r="E100" s="61" t="s">
        <v>171</v>
      </c>
      <c r="F100" s="61"/>
      <c r="G100" s="68">
        <f>G101</f>
        <v>0</v>
      </c>
      <c r="H100" s="68">
        <f>H101</f>
        <v>0</v>
      </c>
      <c r="K100" s="75"/>
      <c r="L100" s="75"/>
    </row>
    <row r="101" spans="1:12" ht="36.75" customHeight="1" x14ac:dyDescent="0.25">
      <c r="A101" s="46" t="s">
        <v>179</v>
      </c>
      <c r="B101" s="49">
        <v>930</v>
      </c>
      <c r="C101" s="49" t="s">
        <v>65</v>
      </c>
      <c r="D101" s="49" t="s">
        <v>56</v>
      </c>
      <c r="E101" s="49" t="s">
        <v>171</v>
      </c>
      <c r="F101" s="49">
        <v>200</v>
      </c>
      <c r="G101" s="84">
        <f>G102</f>
        <v>0</v>
      </c>
      <c r="H101" s="84">
        <f>H102</f>
        <v>0</v>
      </c>
      <c r="K101" s="75"/>
      <c r="L101" s="75"/>
    </row>
    <row r="102" spans="1:12" ht="36.75" customHeight="1" x14ac:dyDescent="0.25">
      <c r="A102" s="51" t="s">
        <v>30</v>
      </c>
      <c r="B102" s="85">
        <v>930</v>
      </c>
      <c r="C102" s="86" t="s">
        <v>65</v>
      </c>
      <c r="D102" s="86" t="s">
        <v>56</v>
      </c>
      <c r="E102" s="8" t="s">
        <v>171</v>
      </c>
      <c r="F102" s="8">
        <v>240</v>
      </c>
      <c r="G102" s="10"/>
      <c r="H102" s="10"/>
      <c r="K102" s="75"/>
      <c r="L102" s="75"/>
    </row>
    <row r="103" spans="1:12" ht="36.75" customHeight="1" x14ac:dyDescent="0.25">
      <c r="A103" s="67" t="s">
        <v>70</v>
      </c>
      <c r="B103" s="61">
        <v>930</v>
      </c>
      <c r="C103" s="61" t="s">
        <v>65</v>
      </c>
      <c r="D103" s="61" t="s">
        <v>56</v>
      </c>
      <c r="E103" s="61" t="s">
        <v>172</v>
      </c>
      <c r="F103" s="61"/>
      <c r="G103" s="68">
        <f>G104</f>
        <v>0</v>
      </c>
      <c r="H103" s="68">
        <f>H104</f>
        <v>0</v>
      </c>
      <c r="K103" s="75"/>
      <c r="L103" s="75"/>
    </row>
    <row r="104" spans="1:12" ht="36.75" customHeight="1" x14ac:dyDescent="0.25">
      <c r="A104" s="46" t="s">
        <v>179</v>
      </c>
      <c r="B104" s="49">
        <v>930</v>
      </c>
      <c r="C104" s="49" t="s">
        <v>65</v>
      </c>
      <c r="D104" s="49" t="s">
        <v>56</v>
      </c>
      <c r="E104" s="49" t="s">
        <v>172</v>
      </c>
      <c r="F104" s="49">
        <v>200</v>
      </c>
      <c r="G104" s="84">
        <f>G105</f>
        <v>0</v>
      </c>
      <c r="H104" s="84">
        <f>H105</f>
        <v>0</v>
      </c>
      <c r="K104" s="75"/>
      <c r="L104" s="75"/>
    </row>
    <row r="105" spans="1:12" ht="36.75" customHeight="1" x14ac:dyDescent="0.25">
      <c r="A105" s="51" t="s">
        <v>30</v>
      </c>
      <c r="B105" s="85">
        <v>930</v>
      </c>
      <c r="C105" s="86" t="s">
        <v>65</v>
      </c>
      <c r="D105" s="86" t="s">
        <v>56</v>
      </c>
      <c r="E105" s="8" t="s">
        <v>172</v>
      </c>
      <c r="F105" s="8">
        <v>240</v>
      </c>
      <c r="G105" s="10"/>
      <c r="H105" s="10"/>
      <c r="K105" s="75"/>
      <c r="L105" s="75"/>
    </row>
    <row r="106" spans="1:12" ht="36.75" customHeight="1" x14ac:dyDescent="0.25">
      <c r="A106" s="67" t="s">
        <v>71</v>
      </c>
      <c r="B106" s="61">
        <v>930</v>
      </c>
      <c r="C106" s="61" t="s">
        <v>65</v>
      </c>
      <c r="D106" s="61" t="s">
        <v>56</v>
      </c>
      <c r="E106" s="61" t="s">
        <v>173</v>
      </c>
      <c r="F106" s="61"/>
      <c r="G106" s="68">
        <f>G107</f>
        <v>0</v>
      </c>
      <c r="H106" s="68">
        <f>H107</f>
        <v>0</v>
      </c>
      <c r="K106" s="75"/>
      <c r="L106" s="75"/>
    </row>
    <row r="107" spans="1:12" ht="36.75" customHeight="1" x14ac:dyDescent="0.25">
      <c r="A107" s="46" t="s">
        <v>179</v>
      </c>
      <c r="B107" s="49">
        <v>930</v>
      </c>
      <c r="C107" s="49" t="s">
        <v>65</v>
      </c>
      <c r="D107" s="49" t="s">
        <v>56</v>
      </c>
      <c r="E107" s="49" t="s">
        <v>173</v>
      </c>
      <c r="F107" s="49">
        <v>200</v>
      </c>
      <c r="G107" s="84">
        <f>G108</f>
        <v>0</v>
      </c>
      <c r="H107" s="84">
        <f>H108</f>
        <v>0</v>
      </c>
      <c r="K107" s="75"/>
      <c r="L107" s="75"/>
    </row>
    <row r="108" spans="1:12" ht="36.75" customHeight="1" x14ac:dyDescent="0.25">
      <c r="A108" s="51" t="s">
        <v>30</v>
      </c>
      <c r="B108" s="85">
        <v>930</v>
      </c>
      <c r="C108" s="86" t="s">
        <v>65</v>
      </c>
      <c r="D108" s="86" t="s">
        <v>56</v>
      </c>
      <c r="E108" s="8" t="s">
        <v>173</v>
      </c>
      <c r="F108" s="8">
        <v>240</v>
      </c>
      <c r="G108" s="10"/>
      <c r="H108" s="10"/>
      <c r="K108" s="75"/>
      <c r="L108" s="75"/>
    </row>
    <row r="109" spans="1:12" ht="36.75" customHeight="1" x14ac:dyDescent="0.25">
      <c r="A109" s="67" t="s">
        <v>72</v>
      </c>
      <c r="B109" s="61">
        <v>930</v>
      </c>
      <c r="C109" s="61" t="s">
        <v>65</v>
      </c>
      <c r="D109" s="61" t="s">
        <v>56</v>
      </c>
      <c r="E109" s="61" t="s">
        <v>174</v>
      </c>
      <c r="F109" s="61"/>
      <c r="G109" s="68">
        <f>G110</f>
        <v>0</v>
      </c>
      <c r="H109" s="68">
        <f>H110</f>
        <v>0</v>
      </c>
      <c r="K109" s="75"/>
      <c r="L109" s="75"/>
    </row>
    <row r="110" spans="1:12" ht="36.75" customHeight="1" x14ac:dyDescent="0.25">
      <c r="A110" s="46" t="s">
        <v>179</v>
      </c>
      <c r="B110" s="49">
        <v>930</v>
      </c>
      <c r="C110" s="49" t="s">
        <v>65</v>
      </c>
      <c r="D110" s="49" t="s">
        <v>56</v>
      </c>
      <c r="E110" s="49" t="s">
        <v>174</v>
      </c>
      <c r="F110" s="49">
        <v>200</v>
      </c>
      <c r="G110" s="84">
        <f>G111</f>
        <v>0</v>
      </c>
      <c r="H110" s="84">
        <f>H111</f>
        <v>0</v>
      </c>
      <c r="K110" s="75"/>
      <c r="L110" s="75"/>
    </row>
    <row r="111" spans="1:12" ht="36.75" customHeight="1" x14ac:dyDescent="0.25">
      <c r="A111" s="51" t="s">
        <v>30</v>
      </c>
      <c r="B111" s="85">
        <v>930</v>
      </c>
      <c r="C111" s="86" t="s">
        <v>65</v>
      </c>
      <c r="D111" s="86" t="s">
        <v>56</v>
      </c>
      <c r="E111" s="8" t="s">
        <v>174</v>
      </c>
      <c r="F111" s="8">
        <v>240</v>
      </c>
      <c r="G111" s="10"/>
      <c r="H111" s="10"/>
      <c r="K111" s="75"/>
      <c r="L111" s="75"/>
    </row>
    <row r="112" spans="1:12" ht="36.75" customHeight="1" x14ac:dyDescent="0.25">
      <c r="A112" s="67" t="s">
        <v>73</v>
      </c>
      <c r="B112" s="61">
        <v>930</v>
      </c>
      <c r="C112" s="61" t="s">
        <v>65</v>
      </c>
      <c r="D112" s="61" t="s">
        <v>56</v>
      </c>
      <c r="E112" s="61" t="s">
        <v>175</v>
      </c>
      <c r="F112" s="61"/>
      <c r="G112" s="68">
        <f>G113</f>
        <v>0</v>
      </c>
      <c r="H112" s="68">
        <f>H113</f>
        <v>0</v>
      </c>
      <c r="K112" s="75"/>
      <c r="L112" s="75"/>
    </row>
    <row r="113" spans="1:12" ht="36.75" customHeight="1" x14ac:dyDescent="0.25">
      <c r="A113" s="46" t="s">
        <v>179</v>
      </c>
      <c r="B113" s="49">
        <v>930</v>
      </c>
      <c r="C113" s="49" t="s">
        <v>65</v>
      </c>
      <c r="D113" s="49" t="s">
        <v>56</v>
      </c>
      <c r="E113" s="49" t="s">
        <v>175</v>
      </c>
      <c r="F113" s="49">
        <v>200</v>
      </c>
      <c r="G113" s="84">
        <f>G114</f>
        <v>0</v>
      </c>
      <c r="H113" s="84">
        <f>H114</f>
        <v>0</v>
      </c>
      <c r="K113" s="75"/>
      <c r="L113" s="75"/>
    </row>
    <row r="114" spans="1:12" ht="36.75" customHeight="1" x14ac:dyDescent="0.25">
      <c r="A114" s="51" t="s">
        <v>30</v>
      </c>
      <c r="B114" s="85">
        <v>930</v>
      </c>
      <c r="C114" s="86" t="s">
        <v>65</v>
      </c>
      <c r="D114" s="86" t="s">
        <v>56</v>
      </c>
      <c r="E114" s="8" t="s">
        <v>175</v>
      </c>
      <c r="F114" s="8">
        <v>240</v>
      </c>
      <c r="G114" s="10"/>
      <c r="H114" s="10"/>
      <c r="K114" s="75"/>
      <c r="L114" s="75"/>
    </row>
    <row r="115" spans="1:12" ht="36.75" customHeight="1" x14ac:dyDescent="0.25">
      <c r="A115" s="67" t="s">
        <v>74</v>
      </c>
      <c r="B115" s="61">
        <v>930</v>
      </c>
      <c r="C115" s="61" t="s">
        <v>65</v>
      </c>
      <c r="D115" s="61" t="s">
        <v>56</v>
      </c>
      <c r="E115" s="61" t="s">
        <v>176</v>
      </c>
      <c r="F115" s="61"/>
      <c r="G115" s="68">
        <f>G116</f>
        <v>0</v>
      </c>
      <c r="H115" s="68">
        <f>H116</f>
        <v>0</v>
      </c>
      <c r="K115" s="75"/>
      <c r="L115" s="75"/>
    </row>
    <row r="116" spans="1:12" ht="31.5" x14ac:dyDescent="0.25">
      <c r="A116" s="46" t="s">
        <v>179</v>
      </c>
      <c r="B116" s="49">
        <v>930</v>
      </c>
      <c r="C116" s="49" t="s">
        <v>65</v>
      </c>
      <c r="D116" s="49" t="s">
        <v>56</v>
      </c>
      <c r="E116" s="49" t="s">
        <v>176</v>
      </c>
      <c r="F116" s="49">
        <v>200</v>
      </c>
      <c r="G116" s="84">
        <f>G117</f>
        <v>0</v>
      </c>
      <c r="H116" s="84">
        <f>H117</f>
        <v>0</v>
      </c>
      <c r="K116" s="75"/>
      <c r="L116" s="75"/>
    </row>
    <row r="117" spans="1:12" ht="30" x14ac:dyDescent="0.25">
      <c r="A117" s="51" t="s">
        <v>30</v>
      </c>
      <c r="B117" s="85">
        <v>930</v>
      </c>
      <c r="C117" s="86" t="s">
        <v>65</v>
      </c>
      <c r="D117" s="86" t="s">
        <v>56</v>
      </c>
      <c r="E117" s="8" t="s">
        <v>176</v>
      </c>
      <c r="F117" s="8">
        <v>240</v>
      </c>
      <c r="G117" s="10"/>
      <c r="H117" s="10"/>
      <c r="K117" s="75"/>
      <c r="L117" s="75"/>
    </row>
    <row r="118" spans="1:12" ht="28.5" x14ac:dyDescent="0.25">
      <c r="A118" s="67" t="s">
        <v>75</v>
      </c>
      <c r="B118" s="43">
        <v>930</v>
      </c>
      <c r="C118" s="57" t="s">
        <v>65</v>
      </c>
      <c r="D118" s="57" t="s">
        <v>56</v>
      </c>
      <c r="E118" s="43" t="s">
        <v>177</v>
      </c>
      <c r="F118" s="8"/>
      <c r="G118" s="147">
        <f>G119</f>
        <v>0</v>
      </c>
      <c r="H118" s="147">
        <f>H119</f>
        <v>0</v>
      </c>
      <c r="K118" s="75"/>
      <c r="L118" s="75"/>
    </row>
    <row r="119" spans="1:12" ht="31.5" x14ac:dyDescent="0.25">
      <c r="A119" s="46" t="s">
        <v>179</v>
      </c>
      <c r="B119" s="49">
        <v>930</v>
      </c>
      <c r="C119" s="49" t="s">
        <v>65</v>
      </c>
      <c r="D119" s="49" t="s">
        <v>56</v>
      </c>
      <c r="E119" s="49" t="s">
        <v>177</v>
      </c>
      <c r="F119" s="49">
        <v>200</v>
      </c>
      <c r="G119" s="84">
        <f>G120</f>
        <v>0</v>
      </c>
      <c r="H119" s="84">
        <f>H120</f>
        <v>0</v>
      </c>
      <c r="K119" s="75"/>
      <c r="L119" s="75"/>
    </row>
    <row r="120" spans="1:12" ht="30" x14ac:dyDescent="0.25">
      <c r="A120" s="51" t="s">
        <v>30</v>
      </c>
      <c r="B120" s="85">
        <v>930</v>
      </c>
      <c r="C120" s="86" t="s">
        <v>65</v>
      </c>
      <c r="D120" s="86" t="s">
        <v>56</v>
      </c>
      <c r="E120" s="8" t="s">
        <v>177</v>
      </c>
      <c r="F120" s="8">
        <v>240</v>
      </c>
      <c r="G120" s="10"/>
      <c r="H120" s="10"/>
      <c r="K120" s="75"/>
      <c r="L120" s="75"/>
    </row>
    <row r="121" spans="1:12" ht="28.5" x14ac:dyDescent="0.25">
      <c r="A121" s="67" t="s">
        <v>76</v>
      </c>
      <c r="B121" s="43">
        <v>930</v>
      </c>
      <c r="C121" s="57" t="s">
        <v>65</v>
      </c>
      <c r="D121" s="57" t="s">
        <v>56</v>
      </c>
      <c r="E121" s="43" t="s">
        <v>178</v>
      </c>
      <c r="F121" s="8"/>
      <c r="G121" s="147">
        <f>G122</f>
        <v>0</v>
      </c>
      <c r="H121" s="147">
        <f>H122</f>
        <v>0</v>
      </c>
      <c r="K121" s="75"/>
      <c r="L121" s="75"/>
    </row>
    <row r="122" spans="1:12" ht="31.5" x14ac:dyDescent="0.25">
      <c r="A122" s="46" t="s">
        <v>179</v>
      </c>
      <c r="B122" s="49">
        <v>930</v>
      </c>
      <c r="C122" s="49" t="s">
        <v>65</v>
      </c>
      <c r="D122" s="49" t="s">
        <v>56</v>
      </c>
      <c r="E122" s="49" t="s">
        <v>178</v>
      </c>
      <c r="F122" s="49">
        <v>200</v>
      </c>
      <c r="G122" s="84">
        <f>G123</f>
        <v>0</v>
      </c>
      <c r="H122" s="84">
        <f>H123</f>
        <v>0</v>
      </c>
      <c r="K122" s="75"/>
      <c r="L122" s="75"/>
    </row>
    <row r="123" spans="1:12" ht="30" x14ac:dyDescent="0.25">
      <c r="A123" s="51" t="s">
        <v>30</v>
      </c>
      <c r="B123" s="85">
        <v>930</v>
      </c>
      <c r="C123" s="86" t="s">
        <v>65</v>
      </c>
      <c r="D123" s="86" t="s">
        <v>56</v>
      </c>
      <c r="E123" s="8" t="s">
        <v>178</v>
      </c>
      <c r="F123" s="8">
        <v>240</v>
      </c>
      <c r="G123" s="10"/>
      <c r="H123" s="10"/>
      <c r="K123" s="75"/>
      <c r="L123" s="75"/>
    </row>
    <row r="124" spans="1:12" ht="15" customHeight="1" x14ac:dyDescent="0.25">
      <c r="A124" s="87" t="s">
        <v>77</v>
      </c>
      <c r="B124" s="88">
        <v>930</v>
      </c>
      <c r="C124" s="88" t="s">
        <v>78</v>
      </c>
      <c r="D124" s="88" t="s">
        <v>11</v>
      </c>
      <c r="E124" s="87"/>
      <c r="F124" s="87"/>
      <c r="G124" s="89">
        <f>G125</f>
        <v>1124.4000000000001</v>
      </c>
      <c r="H124" s="89">
        <f>H125</f>
        <v>1404.2</v>
      </c>
    </row>
    <row r="125" spans="1:12" ht="19.5" customHeight="1" x14ac:dyDescent="0.25">
      <c r="A125" s="90" t="s">
        <v>79</v>
      </c>
      <c r="B125" s="91">
        <v>930</v>
      </c>
      <c r="C125" s="92" t="s">
        <v>78</v>
      </c>
      <c r="D125" s="92" t="s">
        <v>10</v>
      </c>
      <c r="E125" s="91"/>
      <c r="F125" s="91"/>
      <c r="G125" s="93">
        <f>G126</f>
        <v>1124.4000000000001</v>
      </c>
      <c r="H125" s="93">
        <f>H126</f>
        <v>1404.2</v>
      </c>
    </row>
    <row r="126" spans="1:12" ht="42.75" x14ac:dyDescent="0.25">
      <c r="A126" s="38" t="s">
        <v>80</v>
      </c>
      <c r="B126" s="39">
        <v>930</v>
      </c>
      <c r="C126" s="40" t="s">
        <v>78</v>
      </c>
      <c r="D126" s="40" t="s">
        <v>10</v>
      </c>
      <c r="E126" s="39" t="s">
        <v>81</v>
      </c>
      <c r="F126" s="73"/>
      <c r="G126" s="41">
        <f>G127+G131</f>
        <v>1124.4000000000001</v>
      </c>
      <c r="H126" s="41">
        <f>H127+H131</f>
        <v>1404.2</v>
      </c>
    </row>
    <row r="127" spans="1:12" ht="47.25" x14ac:dyDescent="0.25">
      <c r="A127" s="76" t="s">
        <v>82</v>
      </c>
      <c r="B127" s="77">
        <v>930</v>
      </c>
      <c r="C127" s="78" t="s">
        <v>78</v>
      </c>
      <c r="D127" s="78" t="s">
        <v>10</v>
      </c>
      <c r="E127" s="77" t="s">
        <v>83</v>
      </c>
      <c r="F127" s="77"/>
      <c r="G127" s="79">
        <f t="shared" ref="G127:H129" si="7">G128</f>
        <v>824.4</v>
      </c>
      <c r="H127" s="79">
        <f t="shared" si="7"/>
        <v>1004.2</v>
      </c>
    </row>
    <row r="128" spans="1:12" ht="42.75" x14ac:dyDescent="0.25">
      <c r="A128" s="42" t="s">
        <v>84</v>
      </c>
      <c r="B128" s="43">
        <v>930</v>
      </c>
      <c r="C128" s="44" t="s">
        <v>78</v>
      </c>
      <c r="D128" s="44" t="s">
        <v>10</v>
      </c>
      <c r="E128" s="43" t="s">
        <v>85</v>
      </c>
      <c r="F128" s="8"/>
      <c r="G128" s="45">
        <f t="shared" si="7"/>
        <v>824.4</v>
      </c>
      <c r="H128" s="45">
        <f t="shared" si="7"/>
        <v>1004.2</v>
      </c>
    </row>
    <row r="129" spans="1:10" ht="31.5" x14ac:dyDescent="0.25">
      <c r="A129" s="46" t="s">
        <v>179</v>
      </c>
      <c r="B129" s="47" t="s">
        <v>21</v>
      </c>
      <c r="C129" s="48" t="s">
        <v>78</v>
      </c>
      <c r="D129" s="48" t="s">
        <v>10</v>
      </c>
      <c r="E129" s="43" t="s">
        <v>85</v>
      </c>
      <c r="F129" s="49">
        <v>200</v>
      </c>
      <c r="G129" s="50">
        <f t="shared" si="7"/>
        <v>824.4</v>
      </c>
      <c r="H129" s="50">
        <f t="shared" si="7"/>
        <v>1004.2</v>
      </c>
    </row>
    <row r="130" spans="1:10" ht="30" x14ac:dyDescent="0.25">
      <c r="A130" s="51" t="s">
        <v>30</v>
      </c>
      <c r="B130" s="8" t="s">
        <v>21</v>
      </c>
      <c r="C130" s="9" t="s">
        <v>78</v>
      </c>
      <c r="D130" s="9" t="s">
        <v>10</v>
      </c>
      <c r="E130" s="43" t="s">
        <v>85</v>
      </c>
      <c r="F130" s="8">
        <v>240</v>
      </c>
      <c r="G130" s="54">
        <v>824.4</v>
      </c>
      <c r="H130" s="54">
        <v>1004.2</v>
      </c>
    </row>
    <row r="131" spans="1:10" ht="47.25" x14ac:dyDescent="0.25">
      <c r="A131" s="76" t="s">
        <v>86</v>
      </c>
      <c r="B131" s="77">
        <v>930</v>
      </c>
      <c r="C131" s="78" t="s">
        <v>78</v>
      </c>
      <c r="D131" s="78" t="s">
        <v>10</v>
      </c>
      <c r="E131" s="77" t="s">
        <v>87</v>
      </c>
      <c r="F131" s="77"/>
      <c r="G131" s="79">
        <f t="shared" ref="G131:H133" si="8">G132</f>
        <v>300</v>
      </c>
      <c r="H131" s="79">
        <f t="shared" si="8"/>
        <v>400</v>
      </c>
    </row>
    <row r="132" spans="1:10" ht="42.75" x14ac:dyDescent="0.25">
      <c r="A132" s="42" t="s">
        <v>88</v>
      </c>
      <c r="B132" s="43" t="s">
        <v>21</v>
      </c>
      <c r="C132" s="44" t="s">
        <v>78</v>
      </c>
      <c r="D132" s="44" t="s">
        <v>10</v>
      </c>
      <c r="E132" s="43" t="s">
        <v>89</v>
      </c>
      <c r="F132" s="8"/>
      <c r="G132" s="45">
        <f t="shared" si="8"/>
        <v>300</v>
      </c>
      <c r="H132" s="45">
        <f t="shared" si="8"/>
        <v>400</v>
      </c>
    </row>
    <row r="133" spans="1:10" ht="31.5" x14ac:dyDescent="0.25">
      <c r="A133" s="46" t="s">
        <v>179</v>
      </c>
      <c r="B133" s="47" t="s">
        <v>21</v>
      </c>
      <c r="C133" s="48" t="s">
        <v>78</v>
      </c>
      <c r="D133" s="48" t="s">
        <v>10</v>
      </c>
      <c r="E133" s="43" t="s">
        <v>89</v>
      </c>
      <c r="F133" s="49">
        <v>200</v>
      </c>
      <c r="G133" s="50">
        <f t="shared" si="8"/>
        <v>300</v>
      </c>
      <c r="H133" s="50">
        <f t="shared" si="8"/>
        <v>400</v>
      </c>
    </row>
    <row r="134" spans="1:10" ht="30" x14ac:dyDescent="0.25">
      <c r="A134" s="51" t="s">
        <v>30</v>
      </c>
      <c r="B134" s="8" t="s">
        <v>21</v>
      </c>
      <c r="C134" s="9" t="s">
        <v>78</v>
      </c>
      <c r="D134" s="9" t="s">
        <v>10</v>
      </c>
      <c r="E134" s="43" t="s">
        <v>89</v>
      </c>
      <c r="F134" s="8">
        <v>240</v>
      </c>
      <c r="G134" s="54">
        <v>300</v>
      </c>
      <c r="H134" s="54">
        <v>400</v>
      </c>
    </row>
    <row r="135" spans="1:10" x14ac:dyDescent="0.25">
      <c r="A135" s="87" t="s">
        <v>90</v>
      </c>
      <c r="B135" s="88">
        <v>930</v>
      </c>
      <c r="C135" s="88" t="s">
        <v>91</v>
      </c>
      <c r="D135" s="88" t="s">
        <v>11</v>
      </c>
      <c r="E135" s="87"/>
      <c r="F135" s="87"/>
      <c r="G135" s="89">
        <f t="shared" ref="G135:H139" si="9">G136</f>
        <v>800</v>
      </c>
      <c r="H135" s="89">
        <f t="shared" si="9"/>
        <v>800</v>
      </c>
    </row>
    <row r="136" spans="1:10" x14ac:dyDescent="0.25">
      <c r="A136" s="94" t="s">
        <v>92</v>
      </c>
      <c r="B136" s="95">
        <v>930</v>
      </c>
      <c r="C136" s="96" t="s">
        <v>91</v>
      </c>
      <c r="D136" s="96" t="s">
        <v>10</v>
      </c>
      <c r="E136" s="95"/>
      <c r="F136" s="95"/>
      <c r="G136" s="97">
        <f t="shared" si="9"/>
        <v>800</v>
      </c>
      <c r="H136" s="97">
        <f t="shared" si="9"/>
        <v>800</v>
      </c>
    </row>
    <row r="137" spans="1:10" ht="57" x14ac:dyDescent="0.25">
      <c r="A137" s="38" t="s">
        <v>93</v>
      </c>
      <c r="B137" s="39">
        <v>930</v>
      </c>
      <c r="C137" s="40" t="s">
        <v>91</v>
      </c>
      <c r="D137" s="40" t="s">
        <v>10</v>
      </c>
      <c r="E137" s="39" t="s">
        <v>94</v>
      </c>
      <c r="F137" s="73"/>
      <c r="G137" s="41">
        <f t="shared" si="9"/>
        <v>800</v>
      </c>
      <c r="H137" s="41">
        <f t="shared" si="9"/>
        <v>800</v>
      </c>
      <c r="J137" s="22"/>
    </row>
    <row r="138" spans="1:10" ht="42.75" x14ac:dyDescent="0.25">
      <c r="A138" s="42" t="s">
        <v>95</v>
      </c>
      <c r="B138" s="43">
        <v>930</v>
      </c>
      <c r="C138" s="44" t="s">
        <v>91</v>
      </c>
      <c r="D138" s="44" t="s">
        <v>10</v>
      </c>
      <c r="E138" s="43" t="s">
        <v>96</v>
      </c>
      <c r="F138" s="8"/>
      <c r="G138" s="45">
        <f t="shared" si="9"/>
        <v>800</v>
      </c>
      <c r="H138" s="45">
        <f t="shared" si="9"/>
        <v>800</v>
      </c>
      <c r="J138" s="22"/>
    </row>
    <row r="139" spans="1:10" ht="31.5" x14ac:dyDescent="0.25">
      <c r="A139" s="46" t="s">
        <v>179</v>
      </c>
      <c r="B139" s="47" t="s">
        <v>21</v>
      </c>
      <c r="C139" s="48" t="s">
        <v>91</v>
      </c>
      <c r="D139" s="48" t="s">
        <v>10</v>
      </c>
      <c r="E139" s="43" t="s">
        <v>96</v>
      </c>
      <c r="F139" s="49">
        <v>200</v>
      </c>
      <c r="G139" s="50">
        <f t="shared" si="9"/>
        <v>800</v>
      </c>
      <c r="H139" s="50">
        <f t="shared" si="9"/>
        <v>800</v>
      </c>
    </row>
    <row r="140" spans="1:10" ht="30" x14ac:dyDescent="0.25">
      <c r="A140" s="51" t="s">
        <v>30</v>
      </c>
      <c r="B140" s="47" t="s">
        <v>21</v>
      </c>
      <c r="C140" s="48" t="s">
        <v>91</v>
      </c>
      <c r="D140" s="48" t="s">
        <v>10</v>
      </c>
      <c r="E140" s="43" t="s">
        <v>96</v>
      </c>
      <c r="F140" s="8">
        <v>240</v>
      </c>
      <c r="G140" s="54">
        <v>800</v>
      </c>
      <c r="H140" s="54">
        <v>800</v>
      </c>
    </row>
    <row r="141" spans="1:10" ht="36.75" customHeight="1" x14ac:dyDescent="0.25">
      <c r="A141" s="16" t="s">
        <v>97</v>
      </c>
      <c r="B141" s="98">
        <v>931</v>
      </c>
      <c r="C141" s="99"/>
      <c r="D141" s="99"/>
      <c r="E141" s="98"/>
      <c r="F141" s="100"/>
      <c r="G141" s="101">
        <f>G144</f>
        <v>2963</v>
      </c>
      <c r="H141" s="101">
        <f>H144</f>
        <v>2963</v>
      </c>
      <c r="J141" s="22"/>
    </row>
    <row r="142" spans="1:10" ht="18.75" x14ac:dyDescent="0.3">
      <c r="A142" s="23" t="s">
        <v>9</v>
      </c>
      <c r="B142" s="24">
        <v>931</v>
      </c>
      <c r="C142" s="25" t="s">
        <v>10</v>
      </c>
      <c r="D142" s="25" t="s">
        <v>11</v>
      </c>
      <c r="E142" s="24"/>
      <c r="F142" s="24"/>
      <c r="G142" s="102">
        <f>G144</f>
        <v>2963</v>
      </c>
      <c r="H142" s="102">
        <f>H144</f>
        <v>2963</v>
      </c>
    </row>
    <row r="143" spans="1:10" ht="31.5" x14ac:dyDescent="0.3">
      <c r="A143" s="201" t="s">
        <v>182</v>
      </c>
      <c r="B143" s="202">
        <v>931</v>
      </c>
      <c r="C143" s="203" t="s">
        <v>10</v>
      </c>
      <c r="D143" s="203" t="s">
        <v>56</v>
      </c>
      <c r="E143" s="202" t="s">
        <v>13</v>
      </c>
      <c r="F143" s="209"/>
      <c r="G143" s="210">
        <f>G144</f>
        <v>2963</v>
      </c>
      <c r="H143" s="210">
        <f>H144</f>
        <v>2963</v>
      </c>
    </row>
    <row r="144" spans="1:10" ht="29.25" customHeight="1" x14ac:dyDescent="0.25">
      <c r="A144" s="38" t="s">
        <v>98</v>
      </c>
      <c r="B144" s="39">
        <v>931</v>
      </c>
      <c r="C144" s="40" t="s">
        <v>10</v>
      </c>
      <c r="D144" s="40" t="s">
        <v>56</v>
      </c>
      <c r="E144" s="39" t="s">
        <v>99</v>
      </c>
      <c r="F144" s="73"/>
      <c r="G144" s="41">
        <f t="shared" ref="G144:H144" si="10">G145</f>
        <v>2963</v>
      </c>
      <c r="H144" s="41">
        <f t="shared" si="10"/>
        <v>2963</v>
      </c>
    </row>
    <row r="145" spans="1:10" ht="28.5" x14ac:dyDescent="0.25">
      <c r="A145" s="42" t="s">
        <v>100</v>
      </c>
      <c r="B145" s="61">
        <v>931</v>
      </c>
      <c r="C145" s="60" t="s">
        <v>10</v>
      </c>
      <c r="D145" s="60" t="s">
        <v>56</v>
      </c>
      <c r="E145" s="61" t="s">
        <v>101</v>
      </c>
      <c r="F145" s="85"/>
      <c r="G145" s="45">
        <f>G147+G149+G154</f>
        <v>2963</v>
      </c>
      <c r="H145" s="45">
        <f>H147+H149+H154</f>
        <v>2963</v>
      </c>
    </row>
    <row r="146" spans="1:10" hidden="1" x14ac:dyDescent="0.25">
      <c r="A146" s="55"/>
      <c r="B146" s="103"/>
      <c r="C146" s="57"/>
      <c r="D146" s="57"/>
      <c r="E146" s="61"/>
      <c r="F146" s="8"/>
      <c r="G146" s="58"/>
      <c r="H146" s="58"/>
      <c r="I146" s="22"/>
    </row>
    <row r="147" spans="1:10" ht="63" x14ac:dyDescent="0.25">
      <c r="A147" s="46" t="s">
        <v>20</v>
      </c>
      <c r="B147" s="104" t="s">
        <v>102</v>
      </c>
      <c r="C147" s="48" t="s">
        <v>10</v>
      </c>
      <c r="D147" s="48" t="s">
        <v>56</v>
      </c>
      <c r="E147" s="61" t="s">
        <v>101</v>
      </c>
      <c r="F147" s="49">
        <v>100</v>
      </c>
      <c r="G147" s="50">
        <f>G148</f>
        <v>2235.5</v>
      </c>
      <c r="H147" s="50">
        <f>H148</f>
        <v>2235.5</v>
      </c>
      <c r="J147" s="22"/>
    </row>
    <row r="148" spans="1:10" ht="31.5" x14ac:dyDescent="0.25">
      <c r="A148" s="59" t="s">
        <v>22</v>
      </c>
      <c r="B148" s="52" t="s">
        <v>102</v>
      </c>
      <c r="C148" s="9" t="s">
        <v>10</v>
      </c>
      <c r="D148" s="9" t="s">
        <v>56</v>
      </c>
      <c r="E148" s="61" t="s">
        <v>101</v>
      </c>
      <c r="F148" s="8">
        <v>120</v>
      </c>
      <c r="G148" s="54">
        <v>2235.5</v>
      </c>
      <c r="H148" s="54">
        <v>2235.5</v>
      </c>
    </row>
    <row r="149" spans="1:10" ht="31.5" x14ac:dyDescent="0.25">
      <c r="A149" s="46" t="s">
        <v>179</v>
      </c>
      <c r="B149" s="47" t="s">
        <v>102</v>
      </c>
      <c r="C149" s="48" t="s">
        <v>10</v>
      </c>
      <c r="D149" s="48" t="s">
        <v>56</v>
      </c>
      <c r="E149" s="61" t="s">
        <v>101</v>
      </c>
      <c r="F149" s="49">
        <v>200</v>
      </c>
      <c r="G149" s="50">
        <f>G153</f>
        <v>700.5</v>
      </c>
      <c r="H149" s="50">
        <f>H153</f>
        <v>700.5</v>
      </c>
    </row>
    <row r="150" spans="1:10" ht="27.6" hidden="1" x14ac:dyDescent="0.25">
      <c r="A150" s="51" t="s">
        <v>30</v>
      </c>
      <c r="B150" s="52"/>
      <c r="C150" s="9" t="s">
        <v>10</v>
      </c>
      <c r="D150" s="9" t="s">
        <v>56</v>
      </c>
      <c r="E150" s="61" t="s">
        <v>101</v>
      </c>
      <c r="F150" s="8">
        <v>244</v>
      </c>
      <c r="G150" s="54"/>
      <c r="H150" s="54"/>
    </row>
    <row r="151" spans="1:10" ht="8.25" hidden="1" customHeight="1" x14ac:dyDescent="0.25">
      <c r="A151" s="51"/>
      <c r="B151" s="8"/>
      <c r="C151" s="9"/>
      <c r="D151" s="9"/>
      <c r="E151" s="61" t="s">
        <v>101</v>
      </c>
      <c r="F151" s="8"/>
      <c r="G151" s="54"/>
      <c r="H151" s="54"/>
    </row>
    <row r="152" spans="1:10" ht="14.45" hidden="1" x14ac:dyDescent="0.3">
      <c r="A152" s="55" t="s">
        <v>103</v>
      </c>
      <c r="B152" s="56"/>
      <c r="C152" s="57" t="s">
        <v>10</v>
      </c>
      <c r="D152" s="57" t="s">
        <v>56</v>
      </c>
      <c r="E152" s="61" t="s">
        <v>101</v>
      </c>
      <c r="F152" s="8"/>
      <c r="G152" s="58">
        <v>0</v>
      </c>
      <c r="H152" s="58">
        <v>0</v>
      </c>
    </row>
    <row r="153" spans="1:10" ht="31.5" x14ac:dyDescent="0.25">
      <c r="A153" s="46" t="s">
        <v>30</v>
      </c>
      <c r="B153" s="47" t="s">
        <v>102</v>
      </c>
      <c r="C153" s="48" t="s">
        <v>10</v>
      </c>
      <c r="D153" s="48" t="s">
        <v>56</v>
      </c>
      <c r="E153" s="61" t="s">
        <v>101</v>
      </c>
      <c r="F153" s="49">
        <v>240</v>
      </c>
      <c r="G153" s="50">
        <v>700.5</v>
      </c>
      <c r="H153" s="50">
        <v>700.5</v>
      </c>
    </row>
    <row r="154" spans="1:10" ht="15.75" x14ac:dyDescent="0.25">
      <c r="A154" s="46" t="s">
        <v>35</v>
      </c>
      <c r="B154" s="47" t="s">
        <v>102</v>
      </c>
      <c r="C154" s="48" t="s">
        <v>10</v>
      </c>
      <c r="D154" s="48" t="s">
        <v>56</v>
      </c>
      <c r="E154" s="43" t="s">
        <v>101</v>
      </c>
      <c r="F154" s="49">
        <v>800</v>
      </c>
      <c r="G154" s="50">
        <f>G155</f>
        <v>27</v>
      </c>
      <c r="H154" s="50">
        <f>H155</f>
        <v>27</v>
      </c>
    </row>
    <row r="155" spans="1:10" x14ac:dyDescent="0.25">
      <c r="A155" s="51" t="s">
        <v>36</v>
      </c>
      <c r="B155" s="8" t="s">
        <v>102</v>
      </c>
      <c r="C155" s="9" t="s">
        <v>10</v>
      </c>
      <c r="D155" s="9" t="s">
        <v>56</v>
      </c>
      <c r="E155" s="43" t="s">
        <v>101</v>
      </c>
      <c r="F155" s="8">
        <v>850</v>
      </c>
      <c r="G155" s="54">
        <v>27</v>
      </c>
      <c r="H155" s="54">
        <v>27</v>
      </c>
    </row>
    <row r="156" spans="1:10" ht="28.5" customHeight="1" x14ac:dyDescent="0.25">
      <c r="A156" s="105" t="s">
        <v>104</v>
      </c>
      <c r="B156" s="106"/>
      <c r="C156" s="107"/>
      <c r="D156" s="107"/>
      <c r="E156" s="106"/>
      <c r="F156" s="106"/>
      <c r="G156" s="108">
        <f>G141+G11</f>
        <v>59102.500000000007</v>
      </c>
      <c r="H156" s="108">
        <f>H141+H11</f>
        <v>61470.7</v>
      </c>
      <c r="J156" s="22"/>
    </row>
    <row r="157" spans="1:10" s="109" customFormat="1" ht="28.9" hidden="1" x14ac:dyDescent="0.3">
      <c r="A157" s="55" t="s">
        <v>105</v>
      </c>
      <c r="B157" s="56"/>
      <c r="C157" s="57" t="s">
        <v>10</v>
      </c>
      <c r="D157" s="57" t="s">
        <v>24</v>
      </c>
      <c r="E157" s="56">
        <v>73</v>
      </c>
      <c r="F157" s="56"/>
      <c r="G157" s="58">
        <v>0</v>
      </c>
    </row>
    <row r="158" spans="1:10" ht="31.15" hidden="1" x14ac:dyDescent="0.25">
      <c r="A158" s="46" t="s">
        <v>30</v>
      </c>
      <c r="B158" s="47"/>
      <c r="C158" s="48" t="s">
        <v>10</v>
      </c>
      <c r="D158" s="48" t="s">
        <v>24</v>
      </c>
      <c r="E158" s="49">
        <v>73</v>
      </c>
      <c r="F158" s="49">
        <v>240</v>
      </c>
      <c r="G158" s="50">
        <v>0</v>
      </c>
    </row>
    <row r="159" spans="1:10" ht="31.15" hidden="1" x14ac:dyDescent="0.25">
      <c r="A159" s="59" t="s">
        <v>106</v>
      </c>
      <c r="B159" s="52"/>
      <c r="C159" s="9" t="s">
        <v>10</v>
      </c>
      <c r="D159" s="9" t="s">
        <v>24</v>
      </c>
      <c r="E159" s="8">
        <v>73</v>
      </c>
      <c r="F159" s="8">
        <v>243</v>
      </c>
      <c r="G159" s="54"/>
    </row>
    <row r="160" spans="1:10" ht="31.15" hidden="1" x14ac:dyDescent="0.25">
      <c r="A160" s="59" t="s">
        <v>107</v>
      </c>
      <c r="B160" s="52"/>
      <c r="C160" s="9" t="s">
        <v>10</v>
      </c>
      <c r="D160" s="9" t="s">
        <v>24</v>
      </c>
      <c r="E160" s="8">
        <v>73</v>
      </c>
      <c r="F160" s="8">
        <v>244</v>
      </c>
      <c r="G160" s="54"/>
    </row>
    <row r="161" spans="1:10" ht="9.75" hidden="1" customHeight="1" x14ac:dyDescent="0.25">
      <c r="A161" s="46"/>
      <c r="B161" s="47"/>
      <c r="C161" s="9"/>
      <c r="D161" s="9"/>
      <c r="E161" s="8"/>
      <c r="F161" s="8"/>
      <c r="G161" s="54"/>
    </row>
    <row r="162" spans="1:10" ht="27.6" hidden="1" x14ac:dyDescent="0.25">
      <c r="A162" s="38" t="s">
        <v>108</v>
      </c>
      <c r="B162" s="39"/>
      <c r="C162" s="40" t="s">
        <v>10</v>
      </c>
      <c r="D162" s="40" t="s">
        <v>24</v>
      </c>
      <c r="E162" s="39">
        <v>75</v>
      </c>
      <c r="F162" s="73"/>
      <c r="G162" s="41">
        <v>0</v>
      </c>
    </row>
    <row r="163" spans="1:10" ht="41.45" hidden="1" x14ac:dyDescent="0.25">
      <c r="A163" s="42" t="s">
        <v>109</v>
      </c>
      <c r="B163" s="43"/>
      <c r="C163" s="44" t="s">
        <v>10</v>
      </c>
      <c r="D163" s="44" t="s">
        <v>24</v>
      </c>
      <c r="E163" s="43">
        <v>75</v>
      </c>
      <c r="F163" s="43"/>
      <c r="G163" s="45">
        <v>0</v>
      </c>
    </row>
    <row r="164" spans="1:10" s="109" customFormat="1" ht="28.9" hidden="1" x14ac:dyDescent="0.3">
      <c r="A164" s="55" t="s">
        <v>110</v>
      </c>
      <c r="B164" s="56"/>
      <c r="C164" s="57" t="s">
        <v>10</v>
      </c>
      <c r="D164" s="57" t="s">
        <v>24</v>
      </c>
      <c r="E164" s="56">
        <v>75</v>
      </c>
      <c r="F164" s="56"/>
      <c r="G164" s="58">
        <v>0</v>
      </c>
    </row>
    <row r="165" spans="1:10" ht="31.15" hidden="1" x14ac:dyDescent="0.25">
      <c r="A165" s="46" t="s">
        <v>22</v>
      </c>
      <c r="B165" s="47"/>
      <c r="C165" s="48" t="s">
        <v>10</v>
      </c>
      <c r="D165" s="48" t="s">
        <v>24</v>
      </c>
      <c r="E165" s="49">
        <v>75</v>
      </c>
      <c r="F165" s="49">
        <v>120</v>
      </c>
      <c r="G165" s="54">
        <v>0</v>
      </c>
    </row>
    <row r="166" spans="1:10" ht="31.15" hidden="1" x14ac:dyDescent="0.25">
      <c r="A166" s="59" t="s">
        <v>111</v>
      </c>
      <c r="B166" s="52"/>
      <c r="C166" s="9" t="s">
        <v>10</v>
      </c>
      <c r="D166" s="9" t="s">
        <v>24</v>
      </c>
      <c r="E166" s="8">
        <v>75</v>
      </c>
      <c r="F166" s="8">
        <v>121</v>
      </c>
      <c r="G166" s="54"/>
    </row>
    <row r="167" spans="1:10" ht="31.15" hidden="1" x14ac:dyDescent="0.25">
      <c r="A167" s="46" t="s">
        <v>30</v>
      </c>
      <c r="B167" s="47"/>
      <c r="C167" s="48" t="s">
        <v>10</v>
      </c>
      <c r="D167" s="48" t="s">
        <v>24</v>
      </c>
      <c r="E167" s="49">
        <v>75</v>
      </c>
      <c r="F167" s="49">
        <v>240</v>
      </c>
      <c r="G167" s="50">
        <v>0</v>
      </c>
    </row>
    <row r="168" spans="1:10" ht="31.15" hidden="1" x14ac:dyDescent="0.25">
      <c r="A168" s="59" t="s">
        <v>107</v>
      </c>
      <c r="B168" s="52"/>
      <c r="C168" s="9" t="s">
        <v>10</v>
      </c>
      <c r="D168" s="9" t="s">
        <v>24</v>
      </c>
      <c r="E168" s="8">
        <v>75</v>
      </c>
      <c r="F168" s="8">
        <v>244</v>
      </c>
      <c r="G168" s="54"/>
    </row>
    <row r="169" spans="1:10" ht="13.9" hidden="1" x14ac:dyDescent="0.25">
      <c r="A169" s="51"/>
      <c r="B169" s="8"/>
      <c r="C169" s="9"/>
      <c r="D169" s="9"/>
      <c r="E169" s="8"/>
      <c r="F169" s="8"/>
      <c r="G169" s="54"/>
    </row>
    <row r="170" spans="1:10" ht="15.6" hidden="1" x14ac:dyDescent="0.3">
      <c r="A170" s="62" t="s">
        <v>112</v>
      </c>
      <c r="B170" s="63"/>
      <c r="C170" s="64" t="s">
        <v>10</v>
      </c>
      <c r="D170" s="64" t="s">
        <v>91</v>
      </c>
      <c r="E170" s="63"/>
      <c r="F170" s="63"/>
      <c r="G170" s="110">
        <v>0</v>
      </c>
    </row>
    <row r="171" spans="1:10" ht="28.5" hidden="1" customHeight="1" x14ac:dyDescent="0.25">
      <c r="A171" s="38" t="s">
        <v>113</v>
      </c>
      <c r="B171" s="39"/>
      <c r="C171" s="40" t="s">
        <v>10</v>
      </c>
      <c r="D171" s="40" t="s">
        <v>91</v>
      </c>
      <c r="E171" s="39">
        <v>74</v>
      </c>
      <c r="F171" s="73"/>
      <c r="G171" s="41">
        <v>0</v>
      </c>
    </row>
    <row r="172" spans="1:10" ht="27.6" hidden="1" x14ac:dyDescent="0.25">
      <c r="A172" s="42" t="s">
        <v>114</v>
      </c>
      <c r="B172" s="43"/>
      <c r="C172" s="44" t="s">
        <v>10</v>
      </c>
      <c r="D172" s="44" t="s">
        <v>91</v>
      </c>
      <c r="E172" s="43">
        <v>74</v>
      </c>
      <c r="F172" s="43"/>
      <c r="G172" s="45">
        <v>0</v>
      </c>
    </row>
    <row r="173" spans="1:10" s="109" customFormat="1" ht="28.9" hidden="1" x14ac:dyDescent="0.3">
      <c r="A173" s="55" t="s">
        <v>114</v>
      </c>
      <c r="B173" s="56"/>
      <c r="C173" s="57" t="s">
        <v>10</v>
      </c>
      <c r="D173" s="57" t="s">
        <v>91</v>
      </c>
      <c r="E173" s="56">
        <v>74</v>
      </c>
      <c r="F173" s="56"/>
      <c r="G173" s="58">
        <v>0</v>
      </c>
    </row>
    <row r="174" spans="1:10" ht="15.6" hidden="1" x14ac:dyDescent="0.25">
      <c r="A174" s="46" t="s">
        <v>115</v>
      </c>
      <c r="B174" s="47"/>
      <c r="C174" s="48" t="s">
        <v>10</v>
      </c>
      <c r="D174" s="48" t="s">
        <v>91</v>
      </c>
      <c r="E174" s="49">
        <v>74</v>
      </c>
      <c r="F174" s="49">
        <v>870</v>
      </c>
      <c r="G174" s="54"/>
    </row>
    <row r="175" spans="1:10" x14ac:dyDescent="0.25">
      <c r="H175" s="22"/>
    </row>
    <row r="176" spans="1:10" ht="18.75" x14ac:dyDescent="0.3">
      <c r="A176" s="111" t="s">
        <v>116</v>
      </c>
      <c r="B176" s="112"/>
      <c r="C176" s="112"/>
      <c r="D176" s="112"/>
      <c r="E176" s="112"/>
      <c r="H176" s="7"/>
      <c r="J176" s="6" t="s">
        <v>199</v>
      </c>
    </row>
    <row r="177" spans="1:8" ht="30" customHeight="1" x14ac:dyDescent="0.25">
      <c r="A177" s="237" t="s">
        <v>117</v>
      </c>
      <c r="B177" s="238"/>
      <c r="C177" s="238"/>
      <c r="D177" s="238"/>
      <c r="E177" s="238"/>
      <c r="F177" s="238"/>
      <c r="G177" s="238"/>
    </row>
    <row r="179" spans="1:8" x14ac:dyDescent="0.25">
      <c r="H179" s="22"/>
    </row>
    <row r="180" spans="1:8" x14ac:dyDescent="0.25">
      <c r="H180" s="22"/>
    </row>
    <row r="183" spans="1:8" x14ac:dyDescent="0.25">
      <c r="H183" s="22"/>
    </row>
  </sheetData>
  <mergeCells count="3">
    <mergeCell ref="E2:H3"/>
    <mergeCell ref="A8:H8"/>
    <mergeCell ref="A177:G177"/>
  </mergeCells>
  <pageMargins left="0.70866141732283472" right="0.31496062992125984" top="0.15748031496062992" bottom="0.15748031496062992" header="0.31496062992125984" footer="0.31496062992125984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6"/>
  <sheetViews>
    <sheetView topLeftCell="A38" zoomScale="86" zoomScaleNormal="86" workbookViewId="0">
      <selection activeCell="G50" sqref="G50"/>
    </sheetView>
  </sheetViews>
  <sheetFormatPr defaultColWidth="9.140625" defaultRowHeight="15" x14ac:dyDescent="0.25"/>
  <cols>
    <col min="1" max="1" width="73.5703125" style="1" customWidth="1"/>
    <col min="2" max="2" width="11.5703125" style="2" customWidth="1"/>
    <col min="3" max="3" width="9.140625" style="3"/>
    <col min="4" max="4" width="11" style="3" customWidth="1"/>
    <col min="5" max="5" width="21.140625" style="2" customWidth="1"/>
    <col min="6" max="6" width="14.42578125" style="2" customWidth="1"/>
    <col min="7" max="7" width="15" style="7" customWidth="1"/>
    <col min="8" max="9" width="9.140625" style="6"/>
    <col min="10" max="10" width="17.28515625" style="6" customWidth="1"/>
    <col min="11" max="16384" width="9.140625" style="6"/>
  </cols>
  <sheetData>
    <row r="1" spans="1:10" ht="18.75" x14ac:dyDescent="0.25">
      <c r="F1" s="4"/>
      <c r="G1" s="5" t="s">
        <v>0</v>
      </c>
    </row>
    <row r="2" spans="1:10" ht="60" customHeight="1" x14ac:dyDescent="0.25">
      <c r="E2" s="243" t="s">
        <v>204</v>
      </c>
      <c r="F2" s="243"/>
      <c r="G2" s="243"/>
    </row>
    <row r="3" spans="1:10" ht="43.5" customHeight="1" x14ac:dyDescent="0.25">
      <c r="E3" s="243"/>
      <c r="F3" s="243"/>
      <c r="G3" s="243"/>
    </row>
    <row r="4" spans="1:10" ht="4.5" hidden="1" customHeight="1" x14ac:dyDescent="0.25"/>
    <row r="5" spans="1:10" ht="13.9" hidden="1" x14ac:dyDescent="0.25"/>
    <row r="6" spans="1:10" ht="13.9" hidden="1" x14ac:dyDescent="0.25"/>
    <row r="7" spans="1:10" ht="13.9" hidden="1" x14ac:dyDescent="0.25"/>
    <row r="8" spans="1:10" ht="60" customHeight="1" x14ac:dyDescent="0.25">
      <c r="A8" s="239" t="s">
        <v>205</v>
      </c>
      <c r="B8" s="239"/>
      <c r="C8" s="239"/>
      <c r="D8" s="239"/>
      <c r="E8" s="239"/>
      <c r="F8" s="239"/>
      <c r="G8" s="239"/>
    </row>
    <row r="9" spans="1:10" ht="24" customHeight="1" x14ac:dyDescent="0.25">
      <c r="A9" s="8" t="s">
        <v>1</v>
      </c>
      <c r="B9" s="8" t="s">
        <v>2</v>
      </c>
      <c r="C9" s="9" t="s">
        <v>3</v>
      </c>
      <c r="D9" s="9" t="s">
        <v>4</v>
      </c>
      <c r="E9" s="8" t="s">
        <v>5</v>
      </c>
      <c r="F9" s="8" t="s">
        <v>6</v>
      </c>
      <c r="G9" s="10" t="s">
        <v>7</v>
      </c>
      <c r="J9" s="11"/>
    </row>
    <row r="10" spans="1:10" ht="24" hidden="1" customHeight="1" x14ac:dyDescent="0.25">
      <c r="A10" s="12"/>
      <c r="B10" s="12"/>
      <c r="C10" s="13"/>
      <c r="D10" s="13"/>
      <c r="E10" s="14"/>
      <c r="F10" s="14"/>
      <c r="G10" s="15"/>
    </row>
    <row r="11" spans="1:10" ht="66" customHeight="1" x14ac:dyDescent="0.25">
      <c r="A11" s="16" t="s">
        <v>8</v>
      </c>
      <c r="B11" s="17">
        <v>930</v>
      </c>
      <c r="C11" s="18"/>
      <c r="D11" s="18"/>
      <c r="E11" s="19"/>
      <c r="F11" s="20"/>
      <c r="G11" s="21">
        <f>G12+G81+G88+G123+G134</f>
        <v>63740.7</v>
      </c>
      <c r="I11" s="22"/>
    </row>
    <row r="12" spans="1:10" ht="18.75" x14ac:dyDescent="0.3">
      <c r="A12" s="23" t="s">
        <v>9</v>
      </c>
      <c r="B12" s="24">
        <v>930</v>
      </c>
      <c r="C12" s="25" t="s">
        <v>10</v>
      </c>
      <c r="D12" s="25" t="s">
        <v>11</v>
      </c>
      <c r="E12" s="24"/>
      <c r="F12" s="24"/>
      <c r="G12" s="26">
        <f>G14+G38+G63+G57</f>
        <v>16999.5</v>
      </c>
      <c r="I12" s="22"/>
      <c r="J12" s="22"/>
    </row>
    <row r="13" spans="1:10" ht="18.75" hidden="1" x14ac:dyDescent="0.25">
      <c r="A13" s="27" t="s">
        <v>12</v>
      </c>
      <c r="B13" s="28">
        <v>930</v>
      </c>
      <c r="C13" s="29" t="s">
        <v>10</v>
      </c>
      <c r="D13" s="29" t="s">
        <v>11</v>
      </c>
      <c r="E13" s="28" t="s">
        <v>13</v>
      </c>
      <c r="F13" s="30"/>
      <c r="G13" s="31">
        <f>G16+G49+G74+G78</f>
        <v>11457.300000000001</v>
      </c>
      <c r="H13" s="32"/>
      <c r="I13" s="22"/>
      <c r="J13" s="22"/>
    </row>
    <row r="14" spans="1:10" ht="31.5" x14ac:dyDescent="0.25">
      <c r="A14" s="33" t="s">
        <v>14</v>
      </c>
      <c r="B14" s="34">
        <v>930</v>
      </c>
      <c r="C14" s="35" t="s">
        <v>10</v>
      </c>
      <c r="D14" s="35" t="s">
        <v>15</v>
      </c>
      <c r="E14" s="34"/>
      <c r="F14" s="36"/>
      <c r="G14" s="37">
        <f>G16</f>
        <v>1532.2</v>
      </c>
      <c r="H14" s="32"/>
      <c r="J14" s="22"/>
    </row>
    <row r="15" spans="1:10" ht="38.25" customHeight="1" x14ac:dyDescent="0.25">
      <c r="A15" s="201" t="s">
        <v>182</v>
      </c>
      <c r="B15" s="202">
        <v>930</v>
      </c>
      <c r="C15" s="203" t="s">
        <v>10</v>
      </c>
      <c r="D15" s="203" t="s">
        <v>15</v>
      </c>
      <c r="E15" s="202" t="s">
        <v>13</v>
      </c>
      <c r="F15" s="204"/>
      <c r="G15" s="205">
        <f>G16</f>
        <v>1532.2</v>
      </c>
      <c r="H15" s="32"/>
      <c r="J15" s="22"/>
    </row>
    <row r="16" spans="1:10" ht="21.6" customHeight="1" x14ac:dyDescent="0.25">
      <c r="A16" s="38" t="s">
        <v>16</v>
      </c>
      <c r="B16" s="39">
        <v>930</v>
      </c>
      <c r="C16" s="40" t="s">
        <v>10</v>
      </c>
      <c r="D16" s="40" t="s">
        <v>15</v>
      </c>
      <c r="E16" s="39" t="s">
        <v>17</v>
      </c>
      <c r="F16" s="39"/>
      <c r="G16" s="41">
        <f>G17</f>
        <v>1532.2</v>
      </c>
      <c r="J16" s="22"/>
    </row>
    <row r="17" spans="1:10" ht="28.5" x14ac:dyDescent="0.25">
      <c r="A17" s="42" t="s">
        <v>18</v>
      </c>
      <c r="B17" s="43">
        <v>930</v>
      </c>
      <c r="C17" s="44" t="s">
        <v>10</v>
      </c>
      <c r="D17" s="44" t="s">
        <v>15</v>
      </c>
      <c r="E17" s="43" t="s">
        <v>19</v>
      </c>
      <c r="F17" s="8"/>
      <c r="G17" s="45">
        <f>G18</f>
        <v>1532.2</v>
      </c>
      <c r="J17" s="22"/>
    </row>
    <row r="18" spans="1:10" ht="63" x14ac:dyDescent="0.25">
      <c r="A18" s="46" t="s">
        <v>20</v>
      </c>
      <c r="B18" s="47" t="s">
        <v>21</v>
      </c>
      <c r="C18" s="48" t="s">
        <v>10</v>
      </c>
      <c r="D18" s="48" t="s">
        <v>15</v>
      </c>
      <c r="E18" s="43" t="s">
        <v>19</v>
      </c>
      <c r="F18" s="49">
        <v>100</v>
      </c>
      <c r="G18" s="50">
        <f>G19</f>
        <v>1532.2</v>
      </c>
      <c r="J18" s="22"/>
    </row>
    <row r="19" spans="1:10" ht="33.75" customHeight="1" x14ac:dyDescent="0.25">
      <c r="A19" s="51" t="s">
        <v>22</v>
      </c>
      <c r="B19" s="52" t="s">
        <v>21</v>
      </c>
      <c r="C19" s="9" t="s">
        <v>10</v>
      </c>
      <c r="D19" s="9" t="s">
        <v>15</v>
      </c>
      <c r="E19" s="43" t="s">
        <v>19</v>
      </c>
      <c r="F19" s="8">
        <v>120</v>
      </c>
      <c r="G19" s="53">
        <v>1532.2</v>
      </c>
    </row>
    <row r="20" spans="1:10" hidden="1" x14ac:dyDescent="0.25">
      <c r="A20" s="51"/>
      <c r="B20" s="8"/>
      <c r="C20" s="9"/>
      <c r="D20" s="9"/>
      <c r="E20" s="8"/>
      <c r="F20" s="8"/>
      <c r="G20" s="54"/>
      <c r="J20" s="22"/>
    </row>
    <row r="21" spans="1:10" hidden="1" x14ac:dyDescent="0.25">
      <c r="A21" s="42"/>
      <c r="B21" s="43"/>
      <c r="C21" s="44"/>
      <c r="D21" s="44"/>
      <c r="E21" s="43"/>
      <c r="F21" s="43"/>
      <c r="G21" s="45"/>
    </row>
    <row r="22" spans="1:10" hidden="1" x14ac:dyDescent="0.25">
      <c r="A22" s="55"/>
      <c r="B22" s="56"/>
      <c r="C22" s="57"/>
      <c r="D22" s="57"/>
      <c r="E22" s="56"/>
      <c r="F22" s="8"/>
      <c r="G22" s="58"/>
    </row>
    <row r="23" spans="1:10" ht="15.75" hidden="1" x14ac:dyDescent="0.25">
      <c r="A23" s="46"/>
      <c r="B23" s="47"/>
      <c r="C23" s="48"/>
      <c r="D23" s="48"/>
      <c r="E23" s="49"/>
      <c r="F23" s="49"/>
      <c r="G23" s="50"/>
    </row>
    <row r="24" spans="1:10" ht="15.75" hidden="1" x14ac:dyDescent="0.25">
      <c r="A24" s="59"/>
      <c r="B24" s="52"/>
      <c r="C24" s="9"/>
      <c r="D24" s="9"/>
      <c r="E24" s="8"/>
      <c r="F24" s="8"/>
      <c r="G24" s="54"/>
    </row>
    <row r="25" spans="1:10" hidden="1" x14ac:dyDescent="0.25">
      <c r="A25" s="51"/>
      <c r="B25" s="8"/>
      <c r="C25" s="9"/>
      <c r="D25" s="9"/>
      <c r="E25" s="8"/>
      <c r="F25" s="8"/>
      <c r="G25" s="54"/>
    </row>
    <row r="26" spans="1:10" ht="15.75" hidden="1" x14ac:dyDescent="0.25">
      <c r="A26" s="59"/>
      <c r="B26" s="52"/>
      <c r="C26" s="9"/>
      <c r="D26" s="9"/>
      <c r="E26" s="8"/>
      <c r="F26" s="8"/>
      <c r="G26" s="54"/>
    </row>
    <row r="27" spans="1:10" ht="8.25" hidden="1" customHeight="1" x14ac:dyDescent="0.25">
      <c r="A27" s="51"/>
      <c r="B27" s="8"/>
      <c r="C27" s="9"/>
      <c r="D27" s="9"/>
      <c r="E27" s="8"/>
      <c r="F27" s="8"/>
      <c r="G27" s="54"/>
    </row>
    <row r="28" spans="1:10" hidden="1" x14ac:dyDescent="0.25">
      <c r="A28" s="55"/>
      <c r="B28" s="56"/>
      <c r="C28" s="57"/>
      <c r="D28" s="57"/>
      <c r="E28" s="56"/>
      <c r="F28" s="8"/>
      <c r="G28" s="58"/>
    </row>
    <row r="29" spans="1:10" ht="15.75" hidden="1" x14ac:dyDescent="0.25">
      <c r="A29" s="46"/>
      <c r="B29" s="47"/>
      <c r="C29" s="48"/>
      <c r="D29" s="48"/>
      <c r="E29" s="49"/>
      <c r="F29" s="49"/>
      <c r="G29" s="50"/>
    </row>
    <row r="30" spans="1:10" ht="15.75" hidden="1" x14ac:dyDescent="0.25">
      <c r="A30" s="59"/>
      <c r="B30" s="52"/>
      <c r="C30" s="9"/>
      <c r="D30" s="9"/>
      <c r="E30" s="8"/>
      <c r="F30" s="8"/>
      <c r="G30" s="54"/>
    </row>
    <row r="31" spans="1:10" ht="15.75" hidden="1" x14ac:dyDescent="0.25">
      <c r="A31" s="59"/>
      <c r="B31" s="52"/>
      <c r="C31" s="9"/>
      <c r="D31" s="9"/>
      <c r="E31" s="8"/>
      <c r="F31" s="8"/>
      <c r="G31" s="54"/>
    </row>
    <row r="32" spans="1:10" hidden="1" x14ac:dyDescent="0.25">
      <c r="A32" s="51"/>
      <c r="B32" s="8"/>
      <c r="C32" s="9"/>
      <c r="D32" s="9"/>
      <c r="E32" s="8"/>
      <c r="F32" s="8"/>
      <c r="G32" s="54"/>
    </row>
    <row r="33" spans="1:11" hidden="1" x14ac:dyDescent="0.25">
      <c r="A33" s="42"/>
      <c r="B33" s="43"/>
      <c r="C33" s="60"/>
      <c r="D33" s="60"/>
      <c r="E33" s="61"/>
      <c r="F33" s="8"/>
      <c r="G33" s="45"/>
    </row>
    <row r="34" spans="1:11" hidden="1" x14ac:dyDescent="0.25">
      <c r="A34" s="55"/>
      <c r="B34" s="56"/>
      <c r="C34" s="57"/>
      <c r="D34" s="57"/>
      <c r="E34" s="56"/>
      <c r="F34" s="8"/>
      <c r="G34" s="58"/>
    </row>
    <row r="35" spans="1:11" ht="15.75" hidden="1" x14ac:dyDescent="0.25">
      <c r="A35" s="46"/>
      <c r="B35" s="47"/>
      <c r="C35" s="48"/>
      <c r="D35" s="48"/>
      <c r="E35" s="49"/>
      <c r="F35" s="49"/>
      <c r="G35" s="50"/>
    </row>
    <row r="36" spans="1:11" ht="15.75" hidden="1" x14ac:dyDescent="0.25">
      <c r="A36" s="59"/>
      <c r="B36" s="52"/>
      <c r="C36" s="9"/>
      <c r="D36" s="9"/>
      <c r="E36" s="8"/>
      <c r="F36" s="8"/>
      <c r="G36" s="54"/>
    </row>
    <row r="37" spans="1:11" hidden="1" x14ac:dyDescent="0.25">
      <c r="A37" s="51"/>
      <c r="B37" s="8"/>
      <c r="C37" s="9"/>
      <c r="D37" s="9"/>
      <c r="E37" s="8"/>
      <c r="F37" s="8"/>
      <c r="G37" s="54"/>
    </row>
    <row r="38" spans="1:11" ht="47.25" x14ac:dyDescent="0.25">
      <c r="A38" s="62" t="s">
        <v>23</v>
      </c>
      <c r="B38" s="63">
        <v>930</v>
      </c>
      <c r="C38" s="64" t="s">
        <v>10</v>
      </c>
      <c r="D38" s="64" t="s">
        <v>24</v>
      </c>
      <c r="E38" s="63"/>
      <c r="F38" s="63"/>
      <c r="G38" s="65">
        <f>G49+G40</f>
        <v>14979.3</v>
      </c>
      <c r="J38" s="22"/>
    </row>
    <row r="39" spans="1:11" ht="42.75" x14ac:dyDescent="0.25">
      <c r="A39" s="38" t="s">
        <v>25</v>
      </c>
      <c r="B39" s="39">
        <v>930</v>
      </c>
      <c r="C39" s="40" t="s">
        <v>10</v>
      </c>
      <c r="D39" s="40" t="s">
        <v>24</v>
      </c>
      <c r="E39" s="39" t="s">
        <v>26</v>
      </c>
      <c r="F39" s="39"/>
      <c r="G39" s="41">
        <f>G40</f>
        <v>5372.2</v>
      </c>
      <c r="J39" s="22"/>
    </row>
    <row r="40" spans="1:11" ht="57" x14ac:dyDescent="0.25">
      <c r="A40" s="66" t="s">
        <v>27</v>
      </c>
      <c r="B40" s="39">
        <v>930</v>
      </c>
      <c r="C40" s="40" t="s">
        <v>10</v>
      </c>
      <c r="D40" s="40" t="s">
        <v>24</v>
      </c>
      <c r="E40" s="39" t="s">
        <v>167</v>
      </c>
      <c r="F40" s="39"/>
      <c r="G40" s="41">
        <f>G41</f>
        <v>5372.2</v>
      </c>
    </row>
    <row r="41" spans="1:11" ht="42.75" x14ac:dyDescent="0.25">
      <c r="A41" s="67" t="s">
        <v>28</v>
      </c>
      <c r="B41" s="61">
        <v>930</v>
      </c>
      <c r="C41" s="44" t="s">
        <v>10</v>
      </c>
      <c r="D41" s="44" t="s">
        <v>24</v>
      </c>
      <c r="E41" s="61" t="s">
        <v>168</v>
      </c>
      <c r="F41" s="61"/>
      <c r="G41" s="68">
        <f>G42+G44</f>
        <v>5372.2</v>
      </c>
      <c r="H41" s="22"/>
    </row>
    <row r="42" spans="1:11" ht="63" x14ac:dyDescent="0.25">
      <c r="A42" s="46" t="s">
        <v>20</v>
      </c>
      <c r="B42" s="43">
        <v>930</v>
      </c>
      <c r="C42" s="48" t="s">
        <v>10</v>
      </c>
      <c r="D42" s="48" t="s">
        <v>24</v>
      </c>
      <c r="E42" s="61" t="s">
        <v>168</v>
      </c>
      <c r="F42" s="49">
        <v>100</v>
      </c>
      <c r="G42" s="226">
        <f>G43</f>
        <v>4570.5</v>
      </c>
      <c r="J42" s="22"/>
    </row>
    <row r="43" spans="1:11" ht="31.5" x14ac:dyDescent="0.25">
      <c r="A43" s="59" t="s">
        <v>22</v>
      </c>
      <c r="B43" s="43">
        <v>930</v>
      </c>
      <c r="C43" s="9" t="s">
        <v>10</v>
      </c>
      <c r="D43" s="9" t="s">
        <v>24</v>
      </c>
      <c r="E43" s="61" t="s">
        <v>168</v>
      </c>
      <c r="F43" s="8">
        <v>120</v>
      </c>
      <c r="G43" s="227">
        <v>4570.5</v>
      </c>
      <c r="I43" s="22"/>
      <c r="J43" s="22"/>
      <c r="K43" s="22"/>
    </row>
    <row r="44" spans="1:11" ht="31.5" x14ac:dyDescent="0.25">
      <c r="A44" s="46" t="s">
        <v>179</v>
      </c>
      <c r="B44" s="43">
        <v>930</v>
      </c>
      <c r="C44" s="48" t="s">
        <v>10</v>
      </c>
      <c r="D44" s="48" t="s">
        <v>24</v>
      </c>
      <c r="E44" s="61" t="s">
        <v>168</v>
      </c>
      <c r="F44" s="49">
        <v>200</v>
      </c>
      <c r="G44" s="226">
        <f>G45</f>
        <v>801.7</v>
      </c>
      <c r="J44" s="22"/>
    </row>
    <row r="45" spans="1:11" ht="31.5" x14ac:dyDescent="0.25">
      <c r="A45" s="59" t="s">
        <v>30</v>
      </c>
      <c r="B45" s="43">
        <v>930</v>
      </c>
      <c r="C45" s="9" t="s">
        <v>10</v>
      </c>
      <c r="D45" s="9" t="s">
        <v>24</v>
      </c>
      <c r="E45" s="61" t="s">
        <v>168</v>
      </c>
      <c r="F45" s="8">
        <v>240</v>
      </c>
      <c r="G45" s="227">
        <v>801.7</v>
      </c>
      <c r="I45" s="22"/>
      <c r="J45" s="22"/>
    </row>
    <row r="46" spans="1:11" ht="15.75" hidden="1" x14ac:dyDescent="0.25">
      <c r="A46" s="69"/>
      <c r="B46" s="70"/>
      <c r="C46" s="71"/>
      <c r="D46" s="71"/>
      <c r="E46" s="70"/>
      <c r="F46" s="70"/>
      <c r="G46" s="72"/>
    </row>
    <row r="47" spans="1:11" ht="15.75" hidden="1" x14ac:dyDescent="0.25">
      <c r="A47" s="69"/>
      <c r="B47" s="70"/>
      <c r="C47" s="71"/>
      <c r="D47" s="71"/>
      <c r="E47" s="70"/>
      <c r="F47" s="70"/>
      <c r="G47" s="72"/>
    </row>
    <row r="48" spans="1:11" ht="35.25" customHeight="1" x14ac:dyDescent="0.25">
      <c r="A48" s="201" t="s">
        <v>182</v>
      </c>
      <c r="B48" s="202">
        <v>930</v>
      </c>
      <c r="C48" s="203" t="s">
        <v>10</v>
      </c>
      <c r="D48" s="203" t="s">
        <v>24</v>
      </c>
      <c r="E48" s="202" t="s">
        <v>13</v>
      </c>
      <c r="F48" s="211"/>
      <c r="G48" s="212">
        <f>G49</f>
        <v>9607.1</v>
      </c>
      <c r="J48" s="22"/>
    </row>
    <row r="49" spans="1:10" ht="42.75" x14ac:dyDescent="0.25">
      <c r="A49" s="38" t="s">
        <v>31</v>
      </c>
      <c r="B49" s="39">
        <v>930</v>
      </c>
      <c r="C49" s="40" t="s">
        <v>10</v>
      </c>
      <c r="D49" s="40" t="s">
        <v>24</v>
      </c>
      <c r="E49" s="39" t="s">
        <v>32</v>
      </c>
      <c r="F49" s="73"/>
      <c r="G49" s="41">
        <f>G50</f>
        <v>9607.1</v>
      </c>
    </row>
    <row r="50" spans="1:10" ht="42.75" x14ac:dyDescent="0.25">
      <c r="A50" s="42" t="s">
        <v>33</v>
      </c>
      <c r="B50" s="43">
        <v>930</v>
      </c>
      <c r="C50" s="44" t="s">
        <v>10</v>
      </c>
      <c r="D50" s="44" t="s">
        <v>24</v>
      </c>
      <c r="E50" s="43" t="s">
        <v>34</v>
      </c>
      <c r="F50" s="8"/>
      <c r="G50" s="45">
        <f>G51+G53+G55</f>
        <v>9607.1</v>
      </c>
    </row>
    <row r="51" spans="1:10" ht="63" x14ac:dyDescent="0.25">
      <c r="A51" s="46" t="s">
        <v>20</v>
      </c>
      <c r="B51" s="47">
        <v>930</v>
      </c>
      <c r="C51" s="48" t="s">
        <v>10</v>
      </c>
      <c r="D51" s="48" t="s">
        <v>24</v>
      </c>
      <c r="E51" s="43" t="s">
        <v>34</v>
      </c>
      <c r="F51" s="49">
        <v>100</v>
      </c>
      <c r="G51" s="50">
        <f>G52</f>
        <v>9262</v>
      </c>
    </row>
    <row r="52" spans="1:10" x14ac:dyDescent="0.25">
      <c r="A52" s="51" t="s">
        <v>22</v>
      </c>
      <c r="B52" s="8">
        <v>930</v>
      </c>
      <c r="C52" s="9" t="s">
        <v>10</v>
      </c>
      <c r="D52" s="9" t="s">
        <v>24</v>
      </c>
      <c r="E52" s="43" t="s">
        <v>34</v>
      </c>
      <c r="F52" s="8">
        <v>120</v>
      </c>
      <c r="G52" s="220">
        <f>8478.2+783.8</f>
        <v>9262</v>
      </c>
      <c r="J52" s="22"/>
    </row>
    <row r="53" spans="1:10" ht="31.5" x14ac:dyDescent="0.25">
      <c r="A53" s="46" t="s">
        <v>179</v>
      </c>
      <c r="B53" s="47">
        <v>930</v>
      </c>
      <c r="C53" s="48" t="s">
        <v>10</v>
      </c>
      <c r="D53" s="48" t="s">
        <v>24</v>
      </c>
      <c r="E53" s="43" t="s">
        <v>34</v>
      </c>
      <c r="F53" s="49">
        <v>200</v>
      </c>
      <c r="G53" s="50">
        <f>G54</f>
        <v>343.6</v>
      </c>
      <c r="J53" s="22"/>
    </row>
    <row r="54" spans="1:10" ht="36.75" customHeight="1" x14ac:dyDescent="0.25">
      <c r="A54" s="51" t="s">
        <v>30</v>
      </c>
      <c r="B54" s="8">
        <v>930</v>
      </c>
      <c r="C54" s="9" t="s">
        <v>10</v>
      </c>
      <c r="D54" s="9" t="s">
        <v>24</v>
      </c>
      <c r="E54" s="43" t="s">
        <v>34</v>
      </c>
      <c r="F54" s="8">
        <v>240</v>
      </c>
      <c r="G54" s="220">
        <v>343.6</v>
      </c>
    </row>
    <row r="55" spans="1:10" ht="36.75" customHeight="1" x14ac:dyDescent="0.25">
      <c r="A55" s="46" t="s">
        <v>35</v>
      </c>
      <c r="B55" s="47">
        <v>930</v>
      </c>
      <c r="C55" s="48" t="s">
        <v>10</v>
      </c>
      <c r="D55" s="48" t="s">
        <v>24</v>
      </c>
      <c r="E55" s="43" t="s">
        <v>34</v>
      </c>
      <c r="F55" s="49">
        <v>800</v>
      </c>
      <c r="G55" s="50">
        <f>G56</f>
        <v>1.5</v>
      </c>
    </row>
    <row r="56" spans="1:10" ht="36.75" customHeight="1" x14ac:dyDescent="0.25">
      <c r="A56" s="51" t="s">
        <v>36</v>
      </c>
      <c r="B56" s="8">
        <v>930</v>
      </c>
      <c r="C56" s="9" t="s">
        <v>10</v>
      </c>
      <c r="D56" s="9" t="s">
        <v>24</v>
      </c>
      <c r="E56" s="43" t="s">
        <v>34</v>
      </c>
      <c r="F56" s="8">
        <v>850</v>
      </c>
      <c r="G56" s="220">
        <v>1.5</v>
      </c>
    </row>
    <row r="57" spans="1:10" ht="36.75" customHeight="1" x14ac:dyDescent="0.25">
      <c r="A57" s="62" t="s">
        <v>185</v>
      </c>
      <c r="B57" s="63">
        <v>930</v>
      </c>
      <c r="C57" s="63" t="s">
        <v>10</v>
      </c>
      <c r="D57" s="63" t="s">
        <v>91</v>
      </c>
      <c r="E57" s="62"/>
      <c r="F57" s="62"/>
      <c r="G57" s="65">
        <f>G58</f>
        <v>50</v>
      </c>
    </row>
    <row r="58" spans="1:10" ht="36.75" customHeight="1" x14ac:dyDescent="0.25">
      <c r="A58" s="201" t="s">
        <v>182</v>
      </c>
      <c r="B58" s="202">
        <v>930</v>
      </c>
      <c r="C58" s="203" t="s">
        <v>10</v>
      </c>
      <c r="D58" s="203" t="s">
        <v>91</v>
      </c>
      <c r="E58" s="202" t="s">
        <v>13</v>
      </c>
      <c r="F58" s="206"/>
      <c r="G58" s="213">
        <f>G59</f>
        <v>50</v>
      </c>
    </row>
    <row r="59" spans="1:10" ht="36.75" customHeight="1" x14ac:dyDescent="0.25">
      <c r="A59" s="38" t="s">
        <v>112</v>
      </c>
      <c r="B59" s="39">
        <v>930</v>
      </c>
      <c r="C59" s="40" t="s">
        <v>10</v>
      </c>
      <c r="D59" s="40" t="s">
        <v>91</v>
      </c>
      <c r="E59" s="39" t="s">
        <v>181</v>
      </c>
      <c r="F59" s="39"/>
      <c r="G59" s="41">
        <f>G60</f>
        <v>50</v>
      </c>
    </row>
    <row r="60" spans="1:10" ht="36.75" customHeight="1" x14ac:dyDescent="0.25">
      <c r="A60" s="42" t="s">
        <v>183</v>
      </c>
      <c r="B60" s="8">
        <v>930</v>
      </c>
      <c r="C60" s="9" t="s">
        <v>10</v>
      </c>
      <c r="D60" s="9" t="s">
        <v>91</v>
      </c>
      <c r="E60" s="43" t="s">
        <v>180</v>
      </c>
      <c r="F60" s="8"/>
      <c r="G60" s="54">
        <f>G61</f>
        <v>50</v>
      </c>
    </row>
    <row r="61" spans="1:10" ht="36.75" customHeight="1" x14ac:dyDescent="0.25">
      <c r="A61" s="46" t="s">
        <v>35</v>
      </c>
      <c r="B61" s="8">
        <v>930</v>
      </c>
      <c r="C61" s="9" t="s">
        <v>10</v>
      </c>
      <c r="D61" s="9" t="s">
        <v>91</v>
      </c>
      <c r="E61" s="43" t="s">
        <v>180</v>
      </c>
      <c r="F61" s="8">
        <v>800</v>
      </c>
      <c r="G61" s="54">
        <f>G62</f>
        <v>50</v>
      </c>
    </row>
    <row r="62" spans="1:10" ht="36.75" customHeight="1" x14ac:dyDescent="0.25">
      <c r="A62" s="59" t="s">
        <v>184</v>
      </c>
      <c r="B62" s="8">
        <v>930</v>
      </c>
      <c r="C62" s="9" t="s">
        <v>10</v>
      </c>
      <c r="D62" s="9" t="s">
        <v>91</v>
      </c>
      <c r="E62" s="43" t="s">
        <v>180</v>
      </c>
      <c r="F62" s="8">
        <v>870</v>
      </c>
      <c r="G62" s="54">
        <v>50</v>
      </c>
    </row>
    <row r="63" spans="1:10" ht="42" customHeight="1" x14ac:dyDescent="0.25">
      <c r="A63" s="62" t="s">
        <v>37</v>
      </c>
      <c r="B63" s="63">
        <v>930</v>
      </c>
      <c r="C63" s="64" t="s">
        <v>10</v>
      </c>
      <c r="D63" s="64" t="s">
        <v>38</v>
      </c>
      <c r="E63" s="63"/>
      <c r="F63" s="63"/>
      <c r="G63" s="65">
        <f>G64+G74+G78</f>
        <v>438</v>
      </c>
    </row>
    <row r="64" spans="1:10" ht="66" customHeight="1" x14ac:dyDescent="0.25">
      <c r="A64" s="66" t="s">
        <v>39</v>
      </c>
      <c r="B64" s="39">
        <v>930</v>
      </c>
      <c r="C64" s="39" t="s">
        <v>10</v>
      </c>
      <c r="D64" s="39" t="s">
        <v>38</v>
      </c>
      <c r="E64" s="39" t="s">
        <v>40</v>
      </c>
      <c r="F64" s="39"/>
      <c r="G64" s="74">
        <f>G65+G69</f>
        <v>120</v>
      </c>
      <c r="J64" s="75"/>
    </row>
    <row r="65" spans="1:7" ht="102.75" customHeight="1" x14ac:dyDescent="0.25">
      <c r="A65" s="76" t="s">
        <v>41</v>
      </c>
      <c r="B65" s="77">
        <v>930</v>
      </c>
      <c r="C65" s="78" t="s">
        <v>10</v>
      </c>
      <c r="D65" s="78" t="s">
        <v>38</v>
      </c>
      <c r="E65" s="77" t="s">
        <v>42</v>
      </c>
      <c r="F65" s="77"/>
      <c r="G65" s="79">
        <f>G66</f>
        <v>55</v>
      </c>
    </row>
    <row r="66" spans="1:7" ht="83.25" customHeight="1" x14ac:dyDescent="0.25">
      <c r="A66" s="42" t="s">
        <v>43</v>
      </c>
      <c r="B66" s="43">
        <v>930</v>
      </c>
      <c r="C66" s="44" t="s">
        <v>10</v>
      </c>
      <c r="D66" s="44" t="s">
        <v>38</v>
      </c>
      <c r="E66" s="43" t="s">
        <v>44</v>
      </c>
      <c r="F66" s="8"/>
      <c r="G66" s="45">
        <f>G67</f>
        <v>55</v>
      </c>
    </row>
    <row r="67" spans="1:7" ht="33.75" customHeight="1" x14ac:dyDescent="0.25">
      <c r="A67" s="46" t="s">
        <v>179</v>
      </c>
      <c r="B67" s="47">
        <v>930</v>
      </c>
      <c r="C67" s="48" t="s">
        <v>10</v>
      </c>
      <c r="D67" s="48" t="s">
        <v>38</v>
      </c>
      <c r="E67" s="43" t="s">
        <v>44</v>
      </c>
      <c r="F67" s="49">
        <v>200</v>
      </c>
      <c r="G67" s="50">
        <f>G68</f>
        <v>55</v>
      </c>
    </row>
    <row r="68" spans="1:7" ht="39.75" customHeight="1" x14ac:dyDescent="0.25">
      <c r="A68" s="51" t="s">
        <v>30</v>
      </c>
      <c r="B68" s="8">
        <v>930</v>
      </c>
      <c r="C68" s="9" t="s">
        <v>10</v>
      </c>
      <c r="D68" s="9" t="s">
        <v>38</v>
      </c>
      <c r="E68" s="43" t="s">
        <v>44</v>
      </c>
      <c r="F68" s="8">
        <v>240</v>
      </c>
      <c r="G68" s="223">
        <v>55</v>
      </c>
    </row>
    <row r="69" spans="1:7" ht="92.25" customHeight="1" x14ac:dyDescent="0.25">
      <c r="A69" s="76" t="s">
        <v>45</v>
      </c>
      <c r="B69" s="77">
        <v>930</v>
      </c>
      <c r="C69" s="78" t="s">
        <v>10</v>
      </c>
      <c r="D69" s="78" t="s">
        <v>38</v>
      </c>
      <c r="E69" s="77" t="s">
        <v>46</v>
      </c>
      <c r="F69" s="77"/>
      <c r="G69" s="79">
        <f t="shared" ref="G69:G71" si="0">G70</f>
        <v>65</v>
      </c>
    </row>
    <row r="70" spans="1:7" ht="90.75" customHeight="1" x14ac:dyDescent="0.25">
      <c r="A70" s="42" t="s">
        <v>47</v>
      </c>
      <c r="B70" s="43">
        <v>930</v>
      </c>
      <c r="C70" s="44" t="s">
        <v>10</v>
      </c>
      <c r="D70" s="44" t="s">
        <v>38</v>
      </c>
      <c r="E70" s="43" t="s">
        <v>48</v>
      </c>
      <c r="F70" s="8"/>
      <c r="G70" s="45">
        <f t="shared" si="0"/>
        <v>65</v>
      </c>
    </row>
    <row r="71" spans="1:7" ht="66" customHeight="1" x14ac:dyDescent="0.25">
      <c r="A71" s="46" t="s">
        <v>179</v>
      </c>
      <c r="B71" s="47">
        <v>930</v>
      </c>
      <c r="C71" s="48" t="s">
        <v>10</v>
      </c>
      <c r="D71" s="48" t="s">
        <v>38</v>
      </c>
      <c r="E71" s="43" t="s">
        <v>49</v>
      </c>
      <c r="F71" s="49">
        <v>200</v>
      </c>
      <c r="G71" s="50">
        <f t="shared" si="0"/>
        <v>65</v>
      </c>
    </row>
    <row r="72" spans="1:7" ht="66" customHeight="1" x14ac:dyDescent="0.25">
      <c r="A72" s="51" t="s">
        <v>30</v>
      </c>
      <c r="B72" s="8">
        <v>930</v>
      </c>
      <c r="C72" s="9" t="s">
        <v>10</v>
      </c>
      <c r="D72" s="9" t="s">
        <v>38</v>
      </c>
      <c r="E72" s="43" t="s">
        <v>48</v>
      </c>
      <c r="F72" s="8">
        <v>240</v>
      </c>
      <c r="G72" s="224">
        <v>65</v>
      </c>
    </row>
    <row r="73" spans="1:7" ht="66" customHeight="1" x14ac:dyDescent="0.25">
      <c r="A73" s="201" t="s">
        <v>182</v>
      </c>
      <c r="B73" s="202">
        <v>930</v>
      </c>
      <c r="C73" s="203" t="s">
        <v>10</v>
      </c>
      <c r="D73" s="203" t="s">
        <v>38</v>
      </c>
      <c r="E73" s="202" t="s">
        <v>13</v>
      </c>
      <c r="F73" s="206"/>
      <c r="G73" s="208">
        <f>G74</f>
        <v>318</v>
      </c>
    </row>
    <row r="74" spans="1:7" s="80" customFormat="1" ht="66" customHeight="1" x14ac:dyDescent="0.2">
      <c r="A74" s="66" t="s">
        <v>50</v>
      </c>
      <c r="B74" s="39">
        <v>930</v>
      </c>
      <c r="C74" s="39" t="s">
        <v>10</v>
      </c>
      <c r="D74" s="39">
        <v>13</v>
      </c>
      <c r="E74" s="39" t="s">
        <v>51</v>
      </c>
      <c r="F74" s="39"/>
      <c r="G74" s="41">
        <f>G75</f>
        <v>318</v>
      </c>
    </row>
    <row r="75" spans="1:7" s="80" customFormat="1" ht="66" customHeight="1" x14ac:dyDescent="0.2">
      <c r="A75" s="42" t="s">
        <v>52</v>
      </c>
      <c r="B75" s="43">
        <v>930</v>
      </c>
      <c r="C75" s="44" t="s">
        <v>10</v>
      </c>
      <c r="D75" s="44">
        <v>13</v>
      </c>
      <c r="E75" s="43" t="s">
        <v>169</v>
      </c>
      <c r="F75" s="8"/>
      <c r="G75" s="45">
        <f>G76</f>
        <v>318</v>
      </c>
    </row>
    <row r="76" spans="1:7" ht="66" customHeight="1" x14ac:dyDescent="0.25">
      <c r="A76" s="46" t="s">
        <v>179</v>
      </c>
      <c r="B76" s="47">
        <v>930</v>
      </c>
      <c r="C76" s="48" t="s">
        <v>10</v>
      </c>
      <c r="D76" s="48">
        <v>13</v>
      </c>
      <c r="E76" s="43" t="s">
        <v>169</v>
      </c>
      <c r="F76" s="49">
        <v>200</v>
      </c>
      <c r="G76" s="50">
        <f>G77</f>
        <v>318</v>
      </c>
    </row>
    <row r="77" spans="1:7" ht="30" x14ac:dyDescent="0.25">
      <c r="A77" s="51" t="s">
        <v>30</v>
      </c>
      <c r="B77" s="8">
        <v>930</v>
      </c>
      <c r="C77" s="9" t="s">
        <v>10</v>
      </c>
      <c r="D77" s="9">
        <v>13</v>
      </c>
      <c r="E77" s="43" t="s">
        <v>169</v>
      </c>
      <c r="F77" s="8">
        <v>240</v>
      </c>
      <c r="G77" s="54">
        <v>318</v>
      </c>
    </row>
    <row r="78" spans="1:7" s="80" customFormat="1" ht="13.9" hidden="1" x14ac:dyDescent="0.25">
      <c r="A78" s="66" t="s">
        <v>118</v>
      </c>
      <c r="B78" s="39">
        <v>930</v>
      </c>
      <c r="C78" s="39" t="s">
        <v>10</v>
      </c>
      <c r="D78" s="39">
        <v>13</v>
      </c>
      <c r="E78" s="39" t="s">
        <v>119</v>
      </c>
      <c r="F78" s="39"/>
      <c r="G78" s="41">
        <f>G79</f>
        <v>0</v>
      </c>
    </row>
    <row r="79" spans="1:7" ht="15.6" hidden="1" x14ac:dyDescent="0.25">
      <c r="A79" s="46" t="s">
        <v>35</v>
      </c>
      <c r="B79" s="47">
        <v>930</v>
      </c>
      <c r="C79" s="48" t="s">
        <v>10</v>
      </c>
      <c r="D79" s="48">
        <v>13</v>
      </c>
      <c r="E79" s="43" t="s">
        <v>120</v>
      </c>
      <c r="F79" s="49">
        <v>800</v>
      </c>
      <c r="G79" s="50">
        <f>G80</f>
        <v>0</v>
      </c>
    </row>
    <row r="80" spans="1:7" ht="27.6" hidden="1" x14ac:dyDescent="0.25">
      <c r="A80" s="51" t="s">
        <v>121</v>
      </c>
      <c r="B80" s="8">
        <v>930</v>
      </c>
      <c r="C80" s="9" t="s">
        <v>10</v>
      </c>
      <c r="D80" s="9">
        <v>13</v>
      </c>
      <c r="E80" s="43" t="s">
        <v>120</v>
      </c>
      <c r="F80" s="8">
        <v>850</v>
      </c>
      <c r="G80" s="54"/>
    </row>
    <row r="81" spans="1:10" ht="75" x14ac:dyDescent="0.3">
      <c r="A81" s="23" t="s">
        <v>55</v>
      </c>
      <c r="B81" s="24">
        <v>930</v>
      </c>
      <c r="C81" s="25" t="s">
        <v>56</v>
      </c>
      <c r="D81" s="25" t="s">
        <v>11</v>
      </c>
      <c r="E81" s="24"/>
      <c r="F81" s="24"/>
      <c r="G81" s="26">
        <f t="shared" ref="G81:G83" si="1">G82</f>
        <v>80</v>
      </c>
    </row>
    <row r="82" spans="1:10" ht="47.25" x14ac:dyDescent="0.25">
      <c r="A82" s="33" t="s">
        <v>57</v>
      </c>
      <c r="B82" s="34">
        <v>930</v>
      </c>
      <c r="C82" s="35" t="s">
        <v>56</v>
      </c>
      <c r="D82" s="35" t="s">
        <v>58</v>
      </c>
      <c r="E82" s="34"/>
      <c r="F82" s="36"/>
      <c r="G82" s="37">
        <f t="shared" si="1"/>
        <v>80</v>
      </c>
    </row>
    <row r="83" spans="1:10" ht="57" x14ac:dyDescent="0.25">
      <c r="A83" s="66" t="s">
        <v>59</v>
      </c>
      <c r="B83" s="39">
        <v>930</v>
      </c>
      <c r="C83" s="39" t="s">
        <v>56</v>
      </c>
      <c r="D83" s="39" t="s">
        <v>58</v>
      </c>
      <c r="E83" s="39" t="s">
        <v>40</v>
      </c>
      <c r="F83" s="39"/>
      <c r="G83" s="81">
        <f t="shared" si="1"/>
        <v>80</v>
      </c>
    </row>
    <row r="84" spans="1:10" ht="94.5" x14ac:dyDescent="0.25">
      <c r="A84" s="76" t="s">
        <v>60</v>
      </c>
      <c r="B84" s="77">
        <v>930</v>
      </c>
      <c r="C84" s="78" t="s">
        <v>56</v>
      </c>
      <c r="D84" s="78" t="s">
        <v>58</v>
      </c>
      <c r="E84" s="77" t="s">
        <v>61</v>
      </c>
      <c r="F84" s="77"/>
      <c r="G84" s="79">
        <f>G85</f>
        <v>80</v>
      </c>
    </row>
    <row r="85" spans="1:10" ht="71.25" x14ac:dyDescent="0.25">
      <c r="A85" s="42" t="s">
        <v>62</v>
      </c>
      <c r="B85" s="43">
        <v>930</v>
      </c>
      <c r="C85" s="44" t="s">
        <v>56</v>
      </c>
      <c r="D85" s="44" t="s">
        <v>58</v>
      </c>
      <c r="E85" s="43" t="s">
        <v>63</v>
      </c>
      <c r="F85" s="8"/>
      <c r="G85" s="45">
        <f>G86</f>
        <v>80</v>
      </c>
    </row>
    <row r="86" spans="1:10" ht="31.5" x14ac:dyDescent="0.25">
      <c r="A86" s="46" t="s">
        <v>29</v>
      </c>
      <c r="B86" s="47">
        <v>930</v>
      </c>
      <c r="C86" s="48" t="s">
        <v>56</v>
      </c>
      <c r="D86" s="48" t="s">
        <v>58</v>
      </c>
      <c r="E86" s="43" t="s">
        <v>63</v>
      </c>
      <c r="F86" s="49">
        <v>200</v>
      </c>
      <c r="G86" s="50">
        <f>G87</f>
        <v>80</v>
      </c>
    </row>
    <row r="87" spans="1:10" ht="30" x14ac:dyDescent="0.25">
      <c r="A87" s="51" t="s">
        <v>30</v>
      </c>
      <c r="B87" s="8">
        <v>930</v>
      </c>
      <c r="C87" s="9" t="s">
        <v>56</v>
      </c>
      <c r="D87" s="9" t="s">
        <v>58</v>
      </c>
      <c r="E87" s="43" t="s">
        <v>63</v>
      </c>
      <c r="F87" s="8">
        <v>240</v>
      </c>
      <c r="G87" s="225">
        <v>80</v>
      </c>
    </row>
    <row r="88" spans="1:10" ht="37.5" x14ac:dyDescent="0.3">
      <c r="A88" s="23" t="s">
        <v>64</v>
      </c>
      <c r="B88" s="82">
        <v>930</v>
      </c>
      <c r="C88" s="82" t="s">
        <v>65</v>
      </c>
      <c r="D88" s="82" t="s">
        <v>11</v>
      </c>
      <c r="E88" s="82"/>
      <c r="F88" s="82"/>
      <c r="G88" s="83">
        <f>G89</f>
        <v>42142.5</v>
      </c>
      <c r="I88" s="22"/>
      <c r="J88" s="197"/>
    </row>
    <row r="89" spans="1:10" ht="27.75" customHeight="1" x14ac:dyDescent="0.25">
      <c r="A89" s="63" t="s">
        <v>66</v>
      </c>
      <c r="B89" s="63">
        <v>930</v>
      </c>
      <c r="C89" s="63" t="s">
        <v>65</v>
      </c>
      <c r="D89" s="63" t="s">
        <v>56</v>
      </c>
      <c r="E89" s="63"/>
      <c r="F89" s="63"/>
      <c r="G89" s="65">
        <f>G91</f>
        <v>42142.5</v>
      </c>
      <c r="J89" s="197"/>
    </row>
    <row r="90" spans="1:10" ht="42.75" x14ac:dyDescent="0.25">
      <c r="A90" s="66" t="s">
        <v>25</v>
      </c>
      <c r="B90" s="39">
        <v>930</v>
      </c>
      <c r="C90" s="39" t="s">
        <v>65</v>
      </c>
      <c r="D90" s="39" t="s">
        <v>56</v>
      </c>
      <c r="E90" s="39" t="s">
        <v>26</v>
      </c>
      <c r="F90" s="39"/>
      <c r="G90" s="41">
        <f>G91</f>
        <v>42142.5</v>
      </c>
      <c r="J90" s="197"/>
    </row>
    <row r="91" spans="1:10" ht="57" x14ac:dyDescent="0.25">
      <c r="A91" s="66" t="s">
        <v>27</v>
      </c>
      <c r="B91" s="39">
        <v>930</v>
      </c>
      <c r="C91" s="39" t="s">
        <v>65</v>
      </c>
      <c r="D91" s="39" t="s">
        <v>56</v>
      </c>
      <c r="E91" s="39" t="s">
        <v>167</v>
      </c>
      <c r="F91" s="39"/>
      <c r="G91" s="41">
        <f>G92+G95+G98+G101+G104+G107+G110+G113+G116+G119</f>
        <v>42142.5</v>
      </c>
      <c r="J91" s="197"/>
    </row>
    <row r="92" spans="1:10" ht="28.5" x14ac:dyDescent="0.25">
      <c r="A92" s="67" t="s">
        <v>67</v>
      </c>
      <c r="B92" s="61">
        <v>930</v>
      </c>
      <c r="C92" s="61" t="s">
        <v>65</v>
      </c>
      <c r="D92" s="61" t="s">
        <v>56</v>
      </c>
      <c r="E92" s="61" t="s">
        <v>206</v>
      </c>
      <c r="F92" s="61"/>
      <c r="G92" s="68">
        <f>G94</f>
        <v>19842.5</v>
      </c>
      <c r="J92" s="197"/>
    </row>
    <row r="93" spans="1:10" ht="31.5" x14ac:dyDescent="0.25">
      <c r="A93" s="46" t="s">
        <v>29</v>
      </c>
      <c r="B93" s="49">
        <v>930</v>
      </c>
      <c r="C93" s="49" t="s">
        <v>65</v>
      </c>
      <c r="D93" s="49" t="s">
        <v>56</v>
      </c>
      <c r="E93" s="49" t="s">
        <v>207</v>
      </c>
      <c r="F93" s="49">
        <v>200</v>
      </c>
      <c r="G93" s="84">
        <f>G94</f>
        <v>19842.5</v>
      </c>
      <c r="J93" s="197"/>
    </row>
    <row r="94" spans="1:10" ht="30" x14ac:dyDescent="0.25">
      <c r="A94" s="51" t="s">
        <v>30</v>
      </c>
      <c r="B94" s="85">
        <v>930</v>
      </c>
      <c r="C94" s="86" t="s">
        <v>65</v>
      </c>
      <c r="D94" s="86" t="s">
        <v>56</v>
      </c>
      <c r="E94" s="8" t="s">
        <v>206</v>
      </c>
      <c r="F94" s="8">
        <v>240</v>
      </c>
      <c r="G94" s="10">
        <v>19842.5</v>
      </c>
      <c r="J94" s="197"/>
    </row>
    <row r="95" spans="1:10" ht="42.75" x14ac:dyDescent="0.25">
      <c r="A95" s="67" t="s">
        <v>68</v>
      </c>
      <c r="B95" s="61">
        <v>930</v>
      </c>
      <c r="C95" s="61" t="s">
        <v>65</v>
      </c>
      <c r="D95" s="61" t="s">
        <v>56</v>
      </c>
      <c r="E95" s="61" t="s">
        <v>170</v>
      </c>
      <c r="F95" s="61"/>
      <c r="G95" s="68">
        <f>G97</f>
        <v>0</v>
      </c>
      <c r="J95" s="197"/>
    </row>
    <row r="96" spans="1:10" ht="31.5" x14ac:dyDescent="0.25">
      <c r="A96" s="46" t="s">
        <v>179</v>
      </c>
      <c r="B96" s="49">
        <v>930</v>
      </c>
      <c r="C96" s="49" t="s">
        <v>65</v>
      </c>
      <c r="D96" s="49" t="s">
        <v>56</v>
      </c>
      <c r="E96" s="49" t="s">
        <v>170</v>
      </c>
      <c r="F96" s="49">
        <v>200</v>
      </c>
      <c r="G96" s="84">
        <f>G97</f>
        <v>0</v>
      </c>
      <c r="J96" s="197"/>
    </row>
    <row r="97" spans="1:10" ht="30" x14ac:dyDescent="0.25">
      <c r="A97" s="51" t="s">
        <v>30</v>
      </c>
      <c r="B97" s="85">
        <v>930</v>
      </c>
      <c r="C97" s="86" t="s">
        <v>65</v>
      </c>
      <c r="D97" s="86" t="s">
        <v>56</v>
      </c>
      <c r="E97" s="8" t="s">
        <v>170</v>
      </c>
      <c r="F97" s="8">
        <v>240</v>
      </c>
      <c r="G97" s="10"/>
      <c r="I97" s="22"/>
      <c r="J97" s="197"/>
    </row>
    <row r="98" spans="1:10" ht="28.5" x14ac:dyDescent="0.25">
      <c r="A98" s="67" t="s">
        <v>69</v>
      </c>
      <c r="B98" s="61">
        <v>930</v>
      </c>
      <c r="C98" s="61" t="s">
        <v>65</v>
      </c>
      <c r="D98" s="61" t="s">
        <v>56</v>
      </c>
      <c r="E98" s="61" t="s">
        <v>171</v>
      </c>
      <c r="F98" s="61"/>
      <c r="G98" s="68">
        <f>G100</f>
        <v>10000</v>
      </c>
      <c r="J98" s="197"/>
    </row>
    <row r="99" spans="1:10" ht="31.5" x14ac:dyDescent="0.25">
      <c r="A99" s="46" t="s">
        <v>179</v>
      </c>
      <c r="B99" s="49">
        <v>930</v>
      </c>
      <c r="C99" s="49" t="s">
        <v>65</v>
      </c>
      <c r="D99" s="49" t="s">
        <v>56</v>
      </c>
      <c r="E99" s="49" t="s">
        <v>171</v>
      </c>
      <c r="F99" s="49">
        <v>200</v>
      </c>
      <c r="G99" s="84">
        <f>G100</f>
        <v>10000</v>
      </c>
      <c r="J99" s="197"/>
    </row>
    <row r="100" spans="1:10" ht="30" x14ac:dyDescent="0.25">
      <c r="A100" s="51" t="s">
        <v>30</v>
      </c>
      <c r="B100" s="85">
        <v>930</v>
      </c>
      <c r="C100" s="86" t="s">
        <v>65</v>
      </c>
      <c r="D100" s="86" t="s">
        <v>56</v>
      </c>
      <c r="E100" s="8" t="s">
        <v>171</v>
      </c>
      <c r="F100" s="8">
        <v>240</v>
      </c>
      <c r="G100" s="10">
        <v>10000</v>
      </c>
      <c r="J100" s="197"/>
    </row>
    <row r="101" spans="1:10" ht="42.75" x14ac:dyDescent="0.25">
      <c r="A101" s="67" t="s">
        <v>70</v>
      </c>
      <c r="B101" s="61">
        <v>930</v>
      </c>
      <c r="C101" s="61" t="s">
        <v>65</v>
      </c>
      <c r="D101" s="61" t="s">
        <v>56</v>
      </c>
      <c r="E101" s="61" t="s">
        <v>172</v>
      </c>
      <c r="F101" s="61"/>
      <c r="G101" s="68">
        <f>G103</f>
        <v>3300.2</v>
      </c>
      <c r="J101" s="197"/>
    </row>
    <row r="102" spans="1:10" ht="31.5" x14ac:dyDescent="0.25">
      <c r="A102" s="46" t="s">
        <v>179</v>
      </c>
      <c r="B102" s="49">
        <v>930</v>
      </c>
      <c r="C102" s="49" t="s">
        <v>65</v>
      </c>
      <c r="D102" s="49" t="s">
        <v>56</v>
      </c>
      <c r="E102" s="49" t="s">
        <v>172</v>
      </c>
      <c r="F102" s="49">
        <v>200</v>
      </c>
      <c r="G102" s="84">
        <f>G103</f>
        <v>3300.2</v>
      </c>
      <c r="J102" s="197"/>
    </row>
    <row r="103" spans="1:10" ht="30" x14ac:dyDescent="0.25">
      <c r="A103" s="51" t="s">
        <v>30</v>
      </c>
      <c r="B103" s="85">
        <v>930</v>
      </c>
      <c r="C103" s="86" t="s">
        <v>65</v>
      </c>
      <c r="D103" s="86" t="s">
        <v>56</v>
      </c>
      <c r="E103" s="8" t="s">
        <v>172</v>
      </c>
      <c r="F103" s="8">
        <v>240</v>
      </c>
      <c r="G103" s="10">
        <v>3300.2</v>
      </c>
      <c r="J103" s="197"/>
    </row>
    <row r="104" spans="1:10" ht="42.75" x14ac:dyDescent="0.25">
      <c r="A104" s="67" t="s">
        <v>71</v>
      </c>
      <c r="B104" s="61">
        <v>930</v>
      </c>
      <c r="C104" s="61" t="s">
        <v>65</v>
      </c>
      <c r="D104" s="61" t="s">
        <v>56</v>
      </c>
      <c r="E104" s="61" t="s">
        <v>173</v>
      </c>
      <c r="F104" s="61"/>
      <c r="G104" s="68">
        <f>G106</f>
        <v>699.8</v>
      </c>
      <c r="J104" s="197"/>
    </row>
    <row r="105" spans="1:10" ht="31.5" x14ac:dyDescent="0.25">
      <c r="A105" s="46" t="s">
        <v>179</v>
      </c>
      <c r="B105" s="49">
        <v>930</v>
      </c>
      <c r="C105" s="49" t="s">
        <v>65</v>
      </c>
      <c r="D105" s="49" t="s">
        <v>56</v>
      </c>
      <c r="E105" s="49" t="s">
        <v>173</v>
      </c>
      <c r="F105" s="49">
        <v>200</v>
      </c>
      <c r="G105" s="84">
        <f>G106</f>
        <v>699.8</v>
      </c>
      <c r="J105" s="197"/>
    </row>
    <row r="106" spans="1:10" ht="30" x14ac:dyDescent="0.25">
      <c r="A106" s="51" t="s">
        <v>30</v>
      </c>
      <c r="B106" s="85">
        <v>930</v>
      </c>
      <c r="C106" s="86" t="s">
        <v>65</v>
      </c>
      <c r="D106" s="86" t="s">
        <v>56</v>
      </c>
      <c r="E106" s="8" t="s">
        <v>173</v>
      </c>
      <c r="F106" s="8">
        <v>240</v>
      </c>
      <c r="G106" s="10">
        <v>699.8</v>
      </c>
      <c r="J106" s="197"/>
    </row>
    <row r="107" spans="1:10" ht="42.75" x14ac:dyDescent="0.25">
      <c r="A107" s="67" t="s">
        <v>72</v>
      </c>
      <c r="B107" s="61">
        <v>930</v>
      </c>
      <c r="C107" s="61" t="s">
        <v>65</v>
      </c>
      <c r="D107" s="61" t="s">
        <v>56</v>
      </c>
      <c r="E107" s="61" t="s">
        <v>174</v>
      </c>
      <c r="F107" s="61"/>
      <c r="G107" s="68">
        <f>G109</f>
        <v>0</v>
      </c>
      <c r="J107" s="197"/>
    </row>
    <row r="108" spans="1:10" ht="31.5" x14ac:dyDescent="0.25">
      <c r="A108" s="46" t="s">
        <v>179</v>
      </c>
      <c r="B108" s="49">
        <v>930</v>
      </c>
      <c r="C108" s="49" t="s">
        <v>65</v>
      </c>
      <c r="D108" s="49" t="s">
        <v>56</v>
      </c>
      <c r="E108" s="49" t="s">
        <v>174</v>
      </c>
      <c r="F108" s="49">
        <v>200</v>
      </c>
      <c r="G108" s="84">
        <f>G109</f>
        <v>0</v>
      </c>
      <c r="J108" s="197"/>
    </row>
    <row r="109" spans="1:10" ht="30" x14ac:dyDescent="0.25">
      <c r="A109" s="51" t="s">
        <v>30</v>
      </c>
      <c r="B109" s="85">
        <v>930</v>
      </c>
      <c r="C109" s="86" t="s">
        <v>65</v>
      </c>
      <c r="D109" s="86" t="s">
        <v>56</v>
      </c>
      <c r="E109" s="8" t="s">
        <v>174</v>
      </c>
      <c r="F109" s="8">
        <v>240</v>
      </c>
      <c r="G109" s="10"/>
      <c r="J109" s="197"/>
    </row>
    <row r="110" spans="1:10" ht="42.75" x14ac:dyDescent="0.25">
      <c r="A110" s="67" t="s">
        <v>73</v>
      </c>
      <c r="B110" s="61">
        <v>930</v>
      </c>
      <c r="C110" s="61" t="s">
        <v>65</v>
      </c>
      <c r="D110" s="61" t="s">
        <v>56</v>
      </c>
      <c r="E110" s="61" t="s">
        <v>175</v>
      </c>
      <c r="F110" s="61"/>
      <c r="G110" s="68">
        <f>G112</f>
        <v>6000</v>
      </c>
      <c r="J110" s="197"/>
    </row>
    <row r="111" spans="1:10" ht="31.5" x14ac:dyDescent="0.25">
      <c r="A111" s="46" t="s">
        <v>179</v>
      </c>
      <c r="B111" s="49">
        <v>930</v>
      </c>
      <c r="C111" s="49" t="s">
        <v>65</v>
      </c>
      <c r="D111" s="49" t="s">
        <v>56</v>
      </c>
      <c r="E111" s="49" t="s">
        <v>175</v>
      </c>
      <c r="F111" s="49">
        <v>200</v>
      </c>
      <c r="G111" s="84">
        <f>G112</f>
        <v>6000</v>
      </c>
      <c r="J111" s="197"/>
    </row>
    <row r="112" spans="1:10" ht="30" x14ac:dyDescent="0.25">
      <c r="A112" s="51" t="s">
        <v>30</v>
      </c>
      <c r="B112" s="85">
        <v>930</v>
      </c>
      <c r="C112" s="86" t="s">
        <v>65</v>
      </c>
      <c r="D112" s="86" t="s">
        <v>56</v>
      </c>
      <c r="E112" s="8" t="s">
        <v>175</v>
      </c>
      <c r="F112" s="8">
        <v>240</v>
      </c>
      <c r="G112" s="10">
        <v>6000</v>
      </c>
      <c r="J112" s="197"/>
    </row>
    <row r="113" spans="1:10" ht="28.5" x14ac:dyDescent="0.25">
      <c r="A113" s="67" t="s">
        <v>74</v>
      </c>
      <c r="B113" s="61">
        <v>930</v>
      </c>
      <c r="C113" s="61" t="s">
        <v>65</v>
      </c>
      <c r="D113" s="61" t="s">
        <v>56</v>
      </c>
      <c r="E113" s="61" t="s">
        <v>176</v>
      </c>
      <c r="F113" s="61"/>
      <c r="G113" s="68">
        <f>G115</f>
        <v>0</v>
      </c>
      <c r="J113" s="197"/>
    </row>
    <row r="114" spans="1:10" ht="31.5" x14ac:dyDescent="0.25">
      <c r="A114" s="46" t="s">
        <v>179</v>
      </c>
      <c r="B114" s="49">
        <v>930</v>
      </c>
      <c r="C114" s="49" t="s">
        <v>65</v>
      </c>
      <c r="D114" s="49" t="s">
        <v>56</v>
      </c>
      <c r="E114" s="49" t="s">
        <v>176</v>
      </c>
      <c r="F114" s="49">
        <v>200</v>
      </c>
      <c r="G114" s="84">
        <f>G115</f>
        <v>0</v>
      </c>
      <c r="J114" s="197"/>
    </row>
    <row r="115" spans="1:10" ht="30" x14ac:dyDescent="0.25">
      <c r="A115" s="51" t="s">
        <v>30</v>
      </c>
      <c r="B115" s="85">
        <v>930</v>
      </c>
      <c r="C115" s="86" t="s">
        <v>65</v>
      </c>
      <c r="D115" s="86" t="s">
        <v>56</v>
      </c>
      <c r="E115" s="8" t="s">
        <v>176</v>
      </c>
      <c r="F115" s="8">
        <v>240</v>
      </c>
      <c r="G115" s="10"/>
      <c r="J115" s="197"/>
    </row>
    <row r="116" spans="1:10" ht="28.5" x14ac:dyDescent="0.25">
      <c r="A116" s="67" t="s">
        <v>75</v>
      </c>
      <c r="B116" s="43">
        <v>930</v>
      </c>
      <c r="C116" s="57" t="s">
        <v>65</v>
      </c>
      <c r="D116" s="57" t="s">
        <v>56</v>
      </c>
      <c r="E116" s="43" t="s">
        <v>177</v>
      </c>
      <c r="F116" s="8"/>
      <c r="G116" s="68">
        <f>G117</f>
        <v>2300</v>
      </c>
      <c r="J116" s="197"/>
    </row>
    <row r="117" spans="1:10" ht="31.5" x14ac:dyDescent="0.25">
      <c r="A117" s="46" t="s">
        <v>179</v>
      </c>
      <c r="B117" s="49">
        <v>930</v>
      </c>
      <c r="C117" s="49" t="s">
        <v>65</v>
      </c>
      <c r="D117" s="49" t="s">
        <v>56</v>
      </c>
      <c r="E117" s="49" t="s">
        <v>177</v>
      </c>
      <c r="F117" s="49">
        <v>200</v>
      </c>
      <c r="G117" s="84">
        <f>G118</f>
        <v>2300</v>
      </c>
      <c r="J117" s="197"/>
    </row>
    <row r="118" spans="1:10" ht="30" x14ac:dyDescent="0.25">
      <c r="A118" s="51" t="s">
        <v>30</v>
      </c>
      <c r="B118" s="85">
        <v>930</v>
      </c>
      <c r="C118" s="86" t="s">
        <v>65</v>
      </c>
      <c r="D118" s="86" t="s">
        <v>56</v>
      </c>
      <c r="E118" s="8" t="s">
        <v>177</v>
      </c>
      <c r="F118" s="8">
        <v>240</v>
      </c>
      <c r="G118" s="10">
        <v>2300</v>
      </c>
      <c r="J118" s="197"/>
    </row>
    <row r="119" spans="1:10" ht="28.5" x14ac:dyDescent="0.25">
      <c r="A119" s="67" t="s">
        <v>76</v>
      </c>
      <c r="B119" s="43">
        <v>930</v>
      </c>
      <c r="C119" s="57" t="s">
        <v>65</v>
      </c>
      <c r="D119" s="57" t="s">
        <v>56</v>
      </c>
      <c r="E119" s="43" t="s">
        <v>178</v>
      </c>
      <c r="F119" s="8"/>
      <c r="G119" s="68">
        <f>G120</f>
        <v>0</v>
      </c>
      <c r="J119" s="197"/>
    </row>
    <row r="120" spans="1:10" ht="31.5" x14ac:dyDescent="0.25">
      <c r="A120" s="46" t="s">
        <v>179</v>
      </c>
      <c r="B120" s="49">
        <v>930</v>
      </c>
      <c r="C120" s="49" t="s">
        <v>65</v>
      </c>
      <c r="D120" s="49" t="s">
        <v>56</v>
      </c>
      <c r="E120" s="49" t="s">
        <v>178</v>
      </c>
      <c r="F120" s="49">
        <v>200</v>
      </c>
      <c r="G120" s="84">
        <f>G121</f>
        <v>0</v>
      </c>
      <c r="J120" s="197"/>
    </row>
    <row r="121" spans="1:10" ht="30" x14ac:dyDescent="0.25">
      <c r="A121" s="51" t="s">
        <v>30</v>
      </c>
      <c r="B121" s="85">
        <v>930</v>
      </c>
      <c r="C121" s="86" t="s">
        <v>65</v>
      </c>
      <c r="D121" s="86" t="s">
        <v>56</v>
      </c>
      <c r="E121" s="8" t="s">
        <v>178</v>
      </c>
      <c r="F121" s="8">
        <v>240</v>
      </c>
      <c r="G121" s="10"/>
      <c r="J121" s="197"/>
    </row>
    <row r="122" spans="1:10" ht="13.9" hidden="1" x14ac:dyDescent="0.25">
      <c r="A122" s="51"/>
      <c r="B122" s="43"/>
      <c r="C122" s="48"/>
      <c r="D122" s="48"/>
      <c r="E122" s="43"/>
      <c r="F122" s="8"/>
      <c r="G122" s="54"/>
    </row>
    <row r="123" spans="1:10" ht="15" customHeight="1" x14ac:dyDescent="0.25">
      <c r="A123" s="87" t="s">
        <v>77</v>
      </c>
      <c r="B123" s="88">
        <v>930</v>
      </c>
      <c r="C123" s="88" t="s">
        <v>78</v>
      </c>
      <c r="D123" s="88" t="s">
        <v>11</v>
      </c>
      <c r="E123" s="87"/>
      <c r="F123" s="87"/>
      <c r="G123" s="228">
        <f>G124</f>
        <v>3718.7</v>
      </c>
    </row>
    <row r="124" spans="1:10" ht="15" customHeight="1" x14ac:dyDescent="0.25">
      <c r="A124" s="90" t="s">
        <v>79</v>
      </c>
      <c r="B124" s="91">
        <v>930</v>
      </c>
      <c r="C124" s="92" t="s">
        <v>78</v>
      </c>
      <c r="D124" s="92" t="s">
        <v>10</v>
      </c>
      <c r="E124" s="91"/>
      <c r="F124" s="91"/>
      <c r="G124" s="93">
        <f>G125</f>
        <v>3718.7</v>
      </c>
    </row>
    <row r="125" spans="1:10" ht="42.75" x14ac:dyDescent="0.25">
      <c r="A125" s="38" t="s">
        <v>80</v>
      </c>
      <c r="B125" s="39">
        <v>930</v>
      </c>
      <c r="C125" s="40" t="s">
        <v>78</v>
      </c>
      <c r="D125" s="40" t="s">
        <v>10</v>
      </c>
      <c r="E125" s="39" t="s">
        <v>81</v>
      </c>
      <c r="F125" s="73"/>
      <c r="G125" s="229">
        <f>G126+G130</f>
        <v>3718.7</v>
      </c>
    </row>
    <row r="126" spans="1:10" ht="47.25" x14ac:dyDescent="0.25">
      <c r="A126" s="76" t="s">
        <v>82</v>
      </c>
      <c r="B126" s="77">
        <v>930</v>
      </c>
      <c r="C126" s="78" t="s">
        <v>78</v>
      </c>
      <c r="D126" s="78" t="s">
        <v>10</v>
      </c>
      <c r="E126" s="77" t="s">
        <v>83</v>
      </c>
      <c r="F126" s="77"/>
      <c r="G126" s="230">
        <f>G127</f>
        <v>2918.7</v>
      </c>
    </row>
    <row r="127" spans="1:10" ht="42.75" x14ac:dyDescent="0.25">
      <c r="A127" s="42" t="s">
        <v>84</v>
      </c>
      <c r="B127" s="43">
        <v>930</v>
      </c>
      <c r="C127" s="44" t="s">
        <v>78</v>
      </c>
      <c r="D127" s="44" t="s">
        <v>10</v>
      </c>
      <c r="E127" s="43" t="s">
        <v>85</v>
      </c>
      <c r="F127" s="8"/>
      <c r="G127" s="231">
        <f>G128</f>
        <v>2918.7</v>
      </c>
    </row>
    <row r="128" spans="1:10" ht="31.5" x14ac:dyDescent="0.25">
      <c r="A128" s="46" t="s">
        <v>179</v>
      </c>
      <c r="B128" s="47" t="s">
        <v>21</v>
      </c>
      <c r="C128" s="48" t="s">
        <v>78</v>
      </c>
      <c r="D128" s="48" t="s">
        <v>10</v>
      </c>
      <c r="E128" s="43" t="s">
        <v>85</v>
      </c>
      <c r="F128" s="49">
        <v>200</v>
      </c>
      <c r="G128" s="232">
        <f>G129</f>
        <v>2918.7</v>
      </c>
    </row>
    <row r="129" spans="1:10" ht="30" x14ac:dyDescent="0.25">
      <c r="A129" s="51" t="s">
        <v>30</v>
      </c>
      <c r="B129" s="8" t="s">
        <v>21</v>
      </c>
      <c r="C129" s="9" t="s">
        <v>78</v>
      </c>
      <c r="D129" s="9" t="s">
        <v>10</v>
      </c>
      <c r="E129" s="43" t="s">
        <v>85</v>
      </c>
      <c r="F129" s="8">
        <v>240</v>
      </c>
      <c r="G129" s="207">
        <v>2918.7</v>
      </c>
    </row>
    <row r="130" spans="1:10" ht="47.25" x14ac:dyDescent="0.25">
      <c r="A130" s="76" t="s">
        <v>86</v>
      </c>
      <c r="B130" s="77">
        <v>930</v>
      </c>
      <c r="C130" s="78" t="s">
        <v>78</v>
      </c>
      <c r="D130" s="78" t="s">
        <v>10</v>
      </c>
      <c r="E130" s="77" t="s">
        <v>87</v>
      </c>
      <c r="F130" s="77"/>
      <c r="G130" s="230">
        <f>G131</f>
        <v>800</v>
      </c>
    </row>
    <row r="131" spans="1:10" ht="42.75" x14ac:dyDescent="0.25">
      <c r="A131" s="42" t="s">
        <v>88</v>
      </c>
      <c r="B131" s="43" t="s">
        <v>21</v>
      </c>
      <c r="C131" s="44" t="s">
        <v>78</v>
      </c>
      <c r="D131" s="44" t="s">
        <v>10</v>
      </c>
      <c r="E131" s="43" t="s">
        <v>89</v>
      </c>
      <c r="F131" s="8"/>
      <c r="G131" s="231">
        <f>G132</f>
        <v>800</v>
      </c>
    </row>
    <row r="132" spans="1:10" ht="31.5" x14ac:dyDescent="0.25">
      <c r="A132" s="46" t="s">
        <v>179</v>
      </c>
      <c r="B132" s="47" t="s">
        <v>21</v>
      </c>
      <c r="C132" s="48" t="s">
        <v>78</v>
      </c>
      <c r="D132" s="48" t="s">
        <v>10</v>
      </c>
      <c r="E132" s="43" t="s">
        <v>89</v>
      </c>
      <c r="F132" s="49">
        <v>200</v>
      </c>
      <c r="G132" s="232">
        <f>G133</f>
        <v>800</v>
      </c>
    </row>
    <row r="133" spans="1:10" ht="30" x14ac:dyDescent="0.25">
      <c r="A133" s="51" t="s">
        <v>30</v>
      </c>
      <c r="B133" s="8" t="s">
        <v>21</v>
      </c>
      <c r="C133" s="9" t="s">
        <v>78</v>
      </c>
      <c r="D133" s="9" t="s">
        <v>10</v>
      </c>
      <c r="E133" s="43" t="s">
        <v>89</v>
      </c>
      <c r="F133" s="8">
        <v>240</v>
      </c>
      <c r="G133" s="207">
        <v>800</v>
      </c>
    </row>
    <row r="134" spans="1:10" x14ac:dyDescent="0.25">
      <c r="A134" s="87" t="s">
        <v>90</v>
      </c>
      <c r="B134" s="88">
        <v>930</v>
      </c>
      <c r="C134" s="88" t="s">
        <v>91</v>
      </c>
      <c r="D134" s="88" t="s">
        <v>11</v>
      </c>
      <c r="E134" s="87"/>
      <c r="F134" s="87"/>
      <c r="G134" s="228">
        <f>G135</f>
        <v>800</v>
      </c>
    </row>
    <row r="135" spans="1:10" x14ac:dyDescent="0.25">
      <c r="A135" s="94" t="s">
        <v>92</v>
      </c>
      <c r="B135" s="95">
        <v>930</v>
      </c>
      <c r="C135" s="96" t="s">
        <v>91</v>
      </c>
      <c r="D135" s="96" t="s">
        <v>10</v>
      </c>
      <c r="E135" s="95"/>
      <c r="F135" s="95"/>
      <c r="G135" s="233">
        <f>G136</f>
        <v>800</v>
      </c>
    </row>
    <row r="136" spans="1:10" ht="57" x14ac:dyDescent="0.25">
      <c r="A136" s="38" t="s">
        <v>93</v>
      </c>
      <c r="B136" s="39">
        <v>930</v>
      </c>
      <c r="C136" s="40" t="s">
        <v>91</v>
      </c>
      <c r="D136" s="40" t="s">
        <v>10</v>
      </c>
      <c r="E136" s="39" t="s">
        <v>94</v>
      </c>
      <c r="F136" s="73"/>
      <c r="G136" s="229">
        <f>G137</f>
        <v>800</v>
      </c>
      <c r="J136" s="22"/>
    </row>
    <row r="137" spans="1:10" ht="42.75" x14ac:dyDescent="0.25">
      <c r="A137" s="42" t="s">
        <v>95</v>
      </c>
      <c r="B137" s="43">
        <v>930</v>
      </c>
      <c r="C137" s="44" t="s">
        <v>91</v>
      </c>
      <c r="D137" s="44" t="s">
        <v>10</v>
      </c>
      <c r="E137" s="43" t="s">
        <v>96</v>
      </c>
      <c r="F137" s="8"/>
      <c r="G137" s="231">
        <f>G138</f>
        <v>800</v>
      </c>
      <c r="J137" s="22"/>
    </row>
    <row r="138" spans="1:10" ht="31.5" x14ac:dyDescent="0.25">
      <c r="A138" s="46" t="s">
        <v>179</v>
      </c>
      <c r="B138" s="47" t="s">
        <v>21</v>
      </c>
      <c r="C138" s="48" t="s">
        <v>91</v>
      </c>
      <c r="D138" s="48" t="s">
        <v>10</v>
      </c>
      <c r="E138" s="43" t="s">
        <v>96</v>
      </c>
      <c r="F138" s="49">
        <v>200</v>
      </c>
      <c r="G138" s="232">
        <f>G139</f>
        <v>800</v>
      </c>
    </row>
    <row r="139" spans="1:10" ht="30" x14ac:dyDescent="0.25">
      <c r="A139" s="51" t="s">
        <v>30</v>
      </c>
      <c r="B139" s="47" t="s">
        <v>21</v>
      </c>
      <c r="C139" s="48" t="s">
        <v>91</v>
      </c>
      <c r="D139" s="48" t="s">
        <v>10</v>
      </c>
      <c r="E139" s="43" t="s">
        <v>96</v>
      </c>
      <c r="F139" s="8">
        <v>240</v>
      </c>
      <c r="G139" s="207">
        <v>800</v>
      </c>
    </row>
    <row r="140" spans="1:10" ht="36.75" customHeight="1" x14ac:dyDescent="0.25">
      <c r="A140" s="16" t="s">
        <v>97</v>
      </c>
      <c r="B140" s="98">
        <v>931</v>
      </c>
      <c r="C140" s="99"/>
      <c r="D140" s="99"/>
      <c r="E140" s="98"/>
      <c r="F140" s="100"/>
      <c r="G140" s="101">
        <f>G143</f>
        <v>2963</v>
      </c>
      <c r="J140" s="22"/>
    </row>
    <row r="141" spans="1:10" ht="18.75" x14ac:dyDescent="0.3">
      <c r="A141" s="23" t="s">
        <v>9</v>
      </c>
      <c r="B141" s="24">
        <v>931</v>
      </c>
      <c r="C141" s="25" t="s">
        <v>10</v>
      </c>
      <c r="D141" s="25" t="s">
        <v>11</v>
      </c>
      <c r="E141" s="24"/>
      <c r="F141" s="24"/>
      <c r="G141" s="102">
        <f>G143</f>
        <v>2963</v>
      </c>
    </row>
    <row r="142" spans="1:10" ht="31.5" x14ac:dyDescent="0.3">
      <c r="A142" s="201" t="s">
        <v>182</v>
      </c>
      <c r="B142" s="202">
        <v>931</v>
      </c>
      <c r="C142" s="203" t="s">
        <v>10</v>
      </c>
      <c r="D142" s="203" t="s">
        <v>56</v>
      </c>
      <c r="E142" s="202" t="s">
        <v>13</v>
      </c>
      <c r="F142" s="209"/>
      <c r="G142" s="210">
        <f>G143</f>
        <v>2963</v>
      </c>
    </row>
    <row r="143" spans="1:10" ht="29.25" customHeight="1" x14ac:dyDescent="0.25">
      <c r="A143" s="38" t="s">
        <v>98</v>
      </c>
      <c r="B143" s="39">
        <v>931</v>
      </c>
      <c r="C143" s="40" t="s">
        <v>10</v>
      </c>
      <c r="D143" s="40" t="s">
        <v>56</v>
      </c>
      <c r="E143" s="39" t="s">
        <v>99</v>
      </c>
      <c r="F143" s="73"/>
      <c r="G143" s="41">
        <f>G144</f>
        <v>2963</v>
      </c>
    </row>
    <row r="144" spans="1:10" ht="30" x14ac:dyDescent="0.25">
      <c r="A144" s="55" t="s">
        <v>100</v>
      </c>
      <c r="B144" s="103">
        <v>931</v>
      </c>
      <c r="C144" s="199" t="s">
        <v>10</v>
      </c>
      <c r="D144" s="199" t="s">
        <v>56</v>
      </c>
      <c r="E144" s="103" t="s">
        <v>101</v>
      </c>
      <c r="F144" s="200"/>
      <c r="G144" s="58">
        <f>G146+G148+G153</f>
        <v>2963</v>
      </c>
    </row>
    <row r="145" spans="1:10" ht="14.45" hidden="1" x14ac:dyDescent="0.3">
      <c r="A145" s="55"/>
      <c r="B145" s="103"/>
      <c r="C145" s="57"/>
      <c r="D145" s="57"/>
      <c r="E145" s="61"/>
      <c r="F145" s="8"/>
      <c r="G145" s="58"/>
      <c r="I145" s="22"/>
    </row>
    <row r="146" spans="1:10" ht="63" x14ac:dyDescent="0.25">
      <c r="A146" s="46" t="s">
        <v>20</v>
      </c>
      <c r="B146" s="104" t="s">
        <v>102</v>
      </c>
      <c r="C146" s="48" t="s">
        <v>10</v>
      </c>
      <c r="D146" s="48" t="s">
        <v>56</v>
      </c>
      <c r="E146" s="61" t="s">
        <v>101</v>
      </c>
      <c r="F146" s="49">
        <v>100</v>
      </c>
      <c r="G146" s="50">
        <f>G147</f>
        <v>2235.5</v>
      </c>
      <c r="J146" s="22"/>
    </row>
    <row r="147" spans="1:10" ht="31.5" x14ac:dyDescent="0.25">
      <c r="A147" s="59" t="s">
        <v>22</v>
      </c>
      <c r="B147" s="52" t="s">
        <v>102</v>
      </c>
      <c r="C147" s="9" t="s">
        <v>10</v>
      </c>
      <c r="D147" s="9" t="s">
        <v>56</v>
      </c>
      <c r="E147" s="61" t="s">
        <v>101</v>
      </c>
      <c r="F147" s="8">
        <v>120</v>
      </c>
      <c r="G147" s="220">
        <f>1054.6+774.7+406.2</f>
        <v>2235.5</v>
      </c>
      <c r="I147" s="22"/>
    </row>
    <row r="148" spans="1:10" ht="31.5" x14ac:dyDescent="0.25">
      <c r="A148" s="46" t="s">
        <v>179</v>
      </c>
      <c r="B148" s="47" t="s">
        <v>102</v>
      </c>
      <c r="C148" s="48" t="s">
        <v>10</v>
      </c>
      <c r="D148" s="48" t="s">
        <v>56</v>
      </c>
      <c r="E148" s="61" t="s">
        <v>101</v>
      </c>
      <c r="F148" s="49">
        <v>200</v>
      </c>
      <c r="G148" s="50">
        <f>G152</f>
        <v>700.5</v>
      </c>
    </row>
    <row r="149" spans="1:10" ht="27.6" hidden="1" x14ac:dyDescent="0.25">
      <c r="A149" s="51" t="s">
        <v>30</v>
      </c>
      <c r="B149" s="52"/>
      <c r="C149" s="9" t="s">
        <v>10</v>
      </c>
      <c r="D149" s="9" t="s">
        <v>56</v>
      </c>
      <c r="E149" s="61" t="s">
        <v>101</v>
      </c>
      <c r="F149" s="8">
        <v>244</v>
      </c>
      <c r="G149" s="54"/>
    </row>
    <row r="150" spans="1:10" ht="8.25" hidden="1" customHeight="1" x14ac:dyDescent="0.25">
      <c r="A150" s="51"/>
      <c r="B150" s="8"/>
      <c r="C150" s="9"/>
      <c r="D150" s="9"/>
      <c r="E150" s="61" t="s">
        <v>101</v>
      </c>
      <c r="F150" s="8"/>
      <c r="G150" s="54"/>
    </row>
    <row r="151" spans="1:10" ht="14.45" hidden="1" x14ac:dyDescent="0.3">
      <c r="A151" s="55" t="s">
        <v>103</v>
      </c>
      <c r="B151" s="56"/>
      <c r="C151" s="57" t="s">
        <v>10</v>
      </c>
      <c r="D151" s="57" t="s">
        <v>56</v>
      </c>
      <c r="E151" s="61" t="s">
        <v>101</v>
      </c>
      <c r="F151" s="8"/>
      <c r="G151" s="58">
        <v>0</v>
      </c>
    </row>
    <row r="152" spans="1:10" ht="31.5" x14ac:dyDescent="0.25">
      <c r="A152" s="46" t="s">
        <v>30</v>
      </c>
      <c r="B152" s="47" t="s">
        <v>102</v>
      </c>
      <c r="C152" s="48" t="s">
        <v>10</v>
      </c>
      <c r="D152" s="48" t="s">
        <v>56</v>
      </c>
      <c r="E152" s="61" t="s">
        <v>101</v>
      </c>
      <c r="F152" s="49">
        <v>240</v>
      </c>
      <c r="G152" s="221">
        <f>421+279.5</f>
        <v>700.5</v>
      </c>
    </row>
    <row r="153" spans="1:10" ht="15.75" x14ac:dyDescent="0.25">
      <c r="A153" s="46" t="s">
        <v>35</v>
      </c>
      <c r="B153" s="47" t="s">
        <v>102</v>
      </c>
      <c r="C153" s="48" t="s">
        <v>10</v>
      </c>
      <c r="D153" s="48" t="s">
        <v>56</v>
      </c>
      <c r="E153" s="43" t="s">
        <v>101</v>
      </c>
      <c r="F153" s="49">
        <v>800</v>
      </c>
      <c r="G153" s="50">
        <f>G154</f>
        <v>27</v>
      </c>
    </row>
    <row r="154" spans="1:10" x14ac:dyDescent="0.25">
      <c r="A154" s="51" t="s">
        <v>36</v>
      </c>
      <c r="B154" s="8" t="s">
        <v>102</v>
      </c>
      <c r="C154" s="9" t="s">
        <v>10</v>
      </c>
      <c r="D154" s="9" t="s">
        <v>56</v>
      </c>
      <c r="E154" s="43" t="s">
        <v>101</v>
      </c>
      <c r="F154" s="8">
        <v>850</v>
      </c>
      <c r="G154" s="220">
        <v>27</v>
      </c>
    </row>
    <row r="155" spans="1:10" ht="28.5" customHeight="1" x14ac:dyDescent="0.25">
      <c r="A155" s="105" t="s">
        <v>104</v>
      </c>
      <c r="B155" s="106"/>
      <c r="C155" s="107"/>
      <c r="D155" s="107"/>
      <c r="E155" s="106"/>
      <c r="F155" s="106"/>
      <c r="G155" s="108">
        <f>G140+G11</f>
        <v>66703.7</v>
      </c>
      <c r="I155" s="22"/>
      <c r="J155" s="22"/>
    </row>
    <row r="156" spans="1:10" s="109" customFormat="1" ht="28.9" hidden="1" x14ac:dyDescent="0.3">
      <c r="A156" s="55" t="s">
        <v>105</v>
      </c>
      <c r="B156" s="56"/>
      <c r="C156" s="57" t="s">
        <v>10</v>
      </c>
      <c r="D156" s="57" t="s">
        <v>24</v>
      </c>
      <c r="E156" s="56">
        <v>73</v>
      </c>
      <c r="F156" s="56"/>
      <c r="G156" s="58">
        <v>0</v>
      </c>
    </row>
    <row r="157" spans="1:10" ht="31.15" hidden="1" x14ac:dyDescent="0.25">
      <c r="A157" s="46" t="s">
        <v>30</v>
      </c>
      <c r="B157" s="47"/>
      <c r="C157" s="48" t="s">
        <v>10</v>
      </c>
      <c r="D157" s="48" t="s">
        <v>24</v>
      </c>
      <c r="E157" s="49">
        <v>73</v>
      </c>
      <c r="F157" s="49">
        <v>240</v>
      </c>
      <c r="G157" s="50">
        <v>0</v>
      </c>
    </row>
    <row r="158" spans="1:10" ht="31.15" hidden="1" x14ac:dyDescent="0.25">
      <c r="A158" s="59" t="s">
        <v>106</v>
      </c>
      <c r="B158" s="52"/>
      <c r="C158" s="9" t="s">
        <v>10</v>
      </c>
      <c r="D158" s="9" t="s">
        <v>24</v>
      </c>
      <c r="E158" s="8">
        <v>73</v>
      </c>
      <c r="F158" s="8">
        <v>243</v>
      </c>
      <c r="G158" s="54"/>
    </row>
    <row r="159" spans="1:10" ht="31.15" hidden="1" x14ac:dyDescent="0.25">
      <c r="A159" s="59" t="s">
        <v>107</v>
      </c>
      <c r="B159" s="52"/>
      <c r="C159" s="9" t="s">
        <v>10</v>
      </c>
      <c r="D159" s="9" t="s">
        <v>24</v>
      </c>
      <c r="E159" s="8">
        <v>73</v>
      </c>
      <c r="F159" s="8">
        <v>244</v>
      </c>
      <c r="G159" s="54"/>
    </row>
    <row r="160" spans="1:10" ht="9.75" hidden="1" customHeight="1" x14ac:dyDescent="0.25">
      <c r="A160" s="46"/>
      <c r="B160" s="47"/>
      <c r="C160" s="9"/>
      <c r="D160" s="9"/>
      <c r="E160" s="8"/>
      <c r="F160" s="8"/>
      <c r="G160" s="54"/>
    </row>
    <row r="161" spans="1:8" ht="27.6" hidden="1" x14ac:dyDescent="0.25">
      <c r="A161" s="38" t="s">
        <v>108</v>
      </c>
      <c r="B161" s="39"/>
      <c r="C161" s="40" t="s">
        <v>10</v>
      </c>
      <c r="D161" s="40" t="s">
        <v>24</v>
      </c>
      <c r="E161" s="39">
        <v>75</v>
      </c>
      <c r="F161" s="73"/>
      <c r="G161" s="41">
        <v>0</v>
      </c>
    </row>
    <row r="162" spans="1:8" ht="41.45" hidden="1" x14ac:dyDescent="0.25">
      <c r="A162" s="42" t="s">
        <v>109</v>
      </c>
      <c r="B162" s="43"/>
      <c r="C162" s="44" t="s">
        <v>10</v>
      </c>
      <c r="D162" s="44" t="s">
        <v>24</v>
      </c>
      <c r="E162" s="43">
        <v>75</v>
      </c>
      <c r="F162" s="43"/>
      <c r="G162" s="45">
        <v>0</v>
      </c>
    </row>
    <row r="163" spans="1:8" s="109" customFormat="1" ht="28.9" hidden="1" x14ac:dyDescent="0.3">
      <c r="A163" s="55" t="s">
        <v>110</v>
      </c>
      <c r="B163" s="56"/>
      <c r="C163" s="57" t="s">
        <v>10</v>
      </c>
      <c r="D163" s="57" t="s">
        <v>24</v>
      </c>
      <c r="E163" s="56">
        <v>75</v>
      </c>
      <c r="F163" s="56"/>
      <c r="G163" s="58">
        <v>0</v>
      </c>
    </row>
    <row r="164" spans="1:8" ht="31.15" hidden="1" x14ac:dyDescent="0.25">
      <c r="A164" s="46" t="s">
        <v>22</v>
      </c>
      <c r="B164" s="47"/>
      <c r="C164" s="48" t="s">
        <v>10</v>
      </c>
      <c r="D164" s="48" t="s">
        <v>24</v>
      </c>
      <c r="E164" s="49">
        <v>75</v>
      </c>
      <c r="F164" s="49">
        <v>120</v>
      </c>
      <c r="G164" s="54">
        <v>0</v>
      </c>
    </row>
    <row r="165" spans="1:8" ht="31.15" hidden="1" x14ac:dyDescent="0.25">
      <c r="A165" s="59" t="s">
        <v>111</v>
      </c>
      <c r="B165" s="52"/>
      <c r="C165" s="9" t="s">
        <v>10</v>
      </c>
      <c r="D165" s="9" t="s">
        <v>24</v>
      </c>
      <c r="E165" s="8">
        <v>75</v>
      </c>
      <c r="F165" s="8">
        <v>121</v>
      </c>
      <c r="G165" s="54"/>
    </row>
    <row r="166" spans="1:8" ht="31.15" hidden="1" x14ac:dyDescent="0.25">
      <c r="A166" s="46" t="s">
        <v>30</v>
      </c>
      <c r="B166" s="47"/>
      <c r="C166" s="48" t="s">
        <v>10</v>
      </c>
      <c r="D166" s="48" t="s">
        <v>24</v>
      </c>
      <c r="E166" s="49">
        <v>75</v>
      </c>
      <c r="F166" s="49">
        <v>240</v>
      </c>
      <c r="G166" s="50">
        <v>0</v>
      </c>
    </row>
    <row r="167" spans="1:8" ht="31.15" hidden="1" x14ac:dyDescent="0.25">
      <c r="A167" s="59" t="s">
        <v>107</v>
      </c>
      <c r="B167" s="52"/>
      <c r="C167" s="9" t="s">
        <v>10</v>
      </c>
      <c r="D167" s="9" t="s">
        <v>24</v>
      </c>
      <c r="E167" s="8">
        <v>75</v>
      </c>
      <c r="F167" s="8">
        <v>244</v>
      </c>
      <c r="G167" s="54"/>
    </row>
    <row r="168" spans="1:8" ht="13.9" hidden="1" x14ac:dyDescent="0.25">
      <c r="A168" s="51"/>
      <c r="B168" s="8"/>
      <c r="C168" s="9"/>
      <c r="D168" s="9"/>
      <c r="E168" s="8"/>
      <c r="F168" s="8"/>
      <c r="G168" s="54"/>
    </row>
    <row r="169" spans="1:8" ht="15.6" hidden="1" x14ac:dyDescent="0.3">
      <c r="A169" s="62" t="s">
        <v>112</v>
      </c>
      <c r="B169" s="63"/>
      <c r="C169" s="64" t="s">
        <v>10</v>
      </c>
      <c r="D169" s="64" t="s">
        <v>91</v>
      </c>
      <c r="E169" s="63"/>
      <c r="F169" s="63"/>
      <c r="G169" s="110">
        <v>0</v>
      </c>
    </row>
    <row r="170" spans="1:8" ht="28.5" hidden="1" customHeight="1" x14ac:dyDescent="0.25">
      <c r="A170" s="38" t="s">
        <v>113</v>
      </c>
      <c r="B170" s="39"/>
      <c r="C170" s="40" t="s">
        <v>10</v>
      </c>
      <c r="D170" s="40" t="s">
        <v>91</v>
      </c>
      <c r="E170" s="39">
        <v>74</v>
      </c>
      <c r="F170" s="73"/>
      <c r="G170" s="41">
        <v>0</v>
      </c>
    </row>
    <row r="171" spans="1:8" ht="27.6" hidden="1" x14ac:dyDescent="0.25">
      <c r="A171" s="42" t="s">
        <v>114</v>
      </c>
      <c r="B171" s="43"/>
      <c r="C171" s="44" t="s">
        <v>10</v>
      </c>
      <c r="D171" s="44" t="s">
        <v>91</v>
      </c>
      <c r="E171" s="43">
        <v>74</v>
      </c>
      <c r="F171" s="43"/>
      <c r="G171" s="45">
        <v>0</v>
      </c>
    </row>
    <row r="172" spans="1:8" s="109" customFormat="1" ht="28.9" hidden="1" x14ac:dyDescent="0.3">
      <c r="A172" s="55" t="s">
        <v>114</v>
      </c>
      <c r="B172" s="56"/>
      <c r="C172" s="57" t="s">
        <v>10</v>
      </c>
      <c r="D172" s="57" t="s">
        <v>91</v>
      </c>
      <c r="E172" s="56">
        <v>74</v>
      </c>
      <c r="F172" s="56"/>
      <c r="G172" s="58">
        <v>0</v>
      </c>
    </row>
    <row r="173" spans="1:8" ht="15.6" hidden="1" x14ac:dyDescent="0.25">
      <c r="A173" s="46" t="s">
        <v>115</v>
      </c>
      <c r="B173" s="47"/>
      <c r="C173" s="48" t="s">
        <v>10</v>
      </c>
      <c r="D173" s="48" t="s">
        <v>91</v>
      </c>
      <c r="E173" s="49">
        <v>74</v>
      </c>
      <c r="F173" s="49">
        <v>870</v>
      </c>
      <c r="G173" s="54"/>
    </row>
    <row r="174" spans="1:8" x14ac:dyDescent="0.25">
      <c r="H174" s="22"/>
    </row>
    <row r="175" spans="1:8" ht="18.75" x14ac:dyDescent="0.3">
      <c r="A175" s="111" t="s">
        <v>116</v>
      </c>
      <c r="B175" s="112"/>
      <c r="C175" s="112"/>
      <c r="D175" s="112"/>
      <c r="E175" s="112"/>
      <c r="H175" s="22"/>
    </row>
    <row r="176" spans="1:8" ht="30" customHeight="1" x14ac:dyDescent="0.25">
      <c r="A176" s="237" t="s">
        <v>117</v>
      </c>
      <c r="B176" s="238"/>
      <c r="C176" s="238"/>
      <c r="D176" s="238"/>
      <c r="E176" s="238"/>
      <c r="F176" s="238"/>
      <c r="G176" s="238"/>
    </row>
  </sheetData>
  <mergeCells count="3">
    <mergeCell ref="E2:G3"/>
    <mergeCell ref="A8:G8"/>
    <mergeCell ref="A176:G176"/>
  </mergeCells>
  <pageMargins left="0.70866141732283472" right="0.31496062992125984" top="0.15748031496062992" bottom="0.15748031496062992" header="0.31496062992125984" footer="0.31496062992125984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view="pageBreakPreview" zoomScaleNormal="100" zoomScaleSheetLayoutView="100" workbookViewId="0">
      <selection activeCell="G3" sqref="G3"/>
    </sheetView>
  </sheetViews>
  <sheetFormatPr defaultRowHeight="15" x14ac:dyDescent="0.25"/>
  <cols>
    <col min="1" max="1" width="27.5703125" style="154" customWidth="1"/>
    <col min="2" max="2" width="53.28515625" customWidth="1"/>
    <col min="3" max="3" width="16.28515625" style="192" customWidth="1"/>
    <col min="4" max="4" width="15.5703125" style="193" customWidth="1"/>
    <col min="5" max="5" width="22.7109375" customWidth="1"/>
    <col min="6" max="6" width="21.140625" customWidth="1"/>
    <col min="257" max="257" width="7" customWidth="1"/>
    <col min="258" max="258" width="27.5703125" customWidth="1"/>
    <col min="259" max="259" width="53.28515625" customWidth="1"/>
    <col min="260" max="260" width="15.5703125" customWidth="1"/>
    <col min="261" max="261" width="22.7109375" customWidth="1"/>
    <col min="262" max="262" width="21.140625" customWidth="1"/>
    <col min="513" max="513" width="7" customWidth="1"/>
    <col min="514" max="514" width="27.5703125" customWidth="1"/>
    <col min="515" max="515" width="53.28515625" customWidth="1"/>
    <col min="516" max="516" width="15.5703125" customWidth="1"/>
    <col min="517" max="517" width="22.7109375" customWidth="1"/>
    <col min="518" max="518" width="21.140625" customWidth="1"/>
    <col min="769" max="769" width="7" customWidth="1"/>
    <col min="770" max="770" width="27.5703125" customWidth="1"/>
    <col min="771" max="771" width="53.28515625" customWidth="1"/>
    <col min="772" max="772" width="15.5703125" customWidth="1"/>
    <col min="773" max="773" width="22.7109375" customWidth="1"/>
    <col min="774" max="774" width="21.140625" customWidth="1"/>
    <col min="1025" max="1025" width="7" customWidth="1"/>
    <col min="1026" max="1026" width="27.5703125" customWidth="1"/>
    <col min="1027" max="1027" width="53.28515625" customWidth="1"/>
    <col min="1028" max="1028" width="15.5703125" customWidth="1"/>
    <col min="1029" max="1029" width="22.7109375" customWidth="1"/>
    <col min="1030" max="1030" width="21.140625" customWidth="1"/>
    <col min="1281" max="1281" width="7" customWidth="1"/>
    <col min="1282" max="1282" width="27.5703125" customWidth="1"/>
    <col min="1283" max="1283" width="53.28515625" customWidth="1"/>
    <col min="1284" max="1284" width="15.5703125" customWidth="1"/>
    <col min="1285" max="1285" width="22.7109375" customWidth="1"/>
    <col min="1286" max="1286" width="21.140625" customWidth="1"/>
    <col min="1537" max="1537" width="7" customWidth="1"/>
    <col min="1538" max="1538" width="27.5703125" customWidth="1"/>
    <col min="1539" max="1539" width="53.28515625" customWidth="1"/>
    <col min="1540" max="1540" width="15.5703125" customWidth="1"/>
    <col min="1541" max="1541" width="22.7109375" customWidth="1"/>
    <col min="1542" max="1542" width="21.140625" customWidth="1"/>
    <col min="1793" max="1793" width="7" customWidth="1"/>
    <col min="1794" max="1794" width="27.5703125" customWidth="1"/>
    <col min="1795" max="1795" width="53.28515625" customWidth="1"/>
    <col min="1796" max="1796" width="15.5703125" customWidth="1"/>
    <col min="1797" max="1797" width="22.7109375" customWidth="1"/>
    <col min="1798" max="1798" width="21.140625" customWidth="1"/>
    <col min="2049" max="2049" width="7" customWidth="1"/>
    <col min="2050" max="2050" width="27.5703125" customWidth="1"/>
    <col min="2051" max="2051" width="53.28515625" customWidth="1"/>
    <col min="2052" max="2052" width="15.5703125" customWidth="1"/>
    <col min="2053" max="2053" width="22.7109375" customWidth="1"/>
    <col min="2054" max="2054" width="21.140625" customWidth="1"/>
    <col min="2305" max="2305" width="7" customWidth="1"/>
    <col min="2306" max="2306" width="27.5703125" customWidth="1"/>
    <col min="2307" max="2307" width="53.28515625" customWidth="1"/>
    <col min="2308" max="2308" width="15.5703125" customWidth="1"/>
    <col min="2309" max="2309" width="22.7109375" customWidth="1"/>
    <col min="2310" max="2310" width="21.140625" customWidth="1"/>
    <col min="2561" max="2561" width="7" customWidth="1"/>
    <col min="2562" max="2562" width="27.5703125" customWidth="1"/>
    <col min="2563" max="2563" width="53.28515625" customWidth="1"/>
    <col min="2564" max="2564" width="15.5703125" customWidth="1"/>
    <col min="2565" max="2565" width="22.7109375" customWidth="1"/>
    <col min="2566" max="2566" width="21.140625" customWidth="1"/>
    <col min="2817" max="2817" width="7" customWidth="1"/>
    <col min="2818" max="2818" width="27.5703125" customWidth="1"/>
    <col min="2819" max="2819" width="53.28515625" customWidth="1"/>
    <col min="2820" max="2820" width="15.5703125" customWidth="1"/>
    <col min="2821" max="2821" width="22.7109375" customWidth="1"/>
    <col min="2822" max="2822" width="21.140625" customWidth="1"/>
    <col min="3073" max="3073" width="7" customWidth="1"/>
    <col min="3074" max="3074" width="27.5703125" customWidth="1"/>
    <col min="3075" max="3075" width="53.28515625" customWidth="1"/>
    <col min="3076" max="3076" width="15.5703125" customWidth="1"/>
    <col min="3077" max="3077" width="22.7109375" customWidth="1"/>
    <col min="3078" max="3078" width="21.140625" customWidth="1"/>
    <col min="3329" max="3329" width="7" customWidth="1"/>
    <col min="3330" max="3330" width="27.5703125" customWidth="1"/>
    <col min="3331" max="3331" width="53.28515625" customWidth="1"/>
    <col min="3332" max="3332" width="15.5703125" customWidth="1"/>
    <col min="3333" max="3333" width="22.7109375" customWidth="1"/>
    <col min="3334" max="3334" width="21.140625" customWidth="1"/>
    <col min="3585" max="3585" width="7" customWidth="1"/>
    <col min="3586" max="3586" width="27.5703125" customWidth="1"/>
    <col min="3587" max="3587" width="53.28515625" customWidth="1"/>
    <col min="3588" max="3588" width="15.5703125" customWidth="1"/>
    <col min="3589" max="3589" width="22.7109375" customWidth="1"/>
    <col min="3590" max="3590" width="21.140625" customWidth="1"/>
    <col min="3841" max="3841" width="7" customWidth="1"/>
    <col min="3842" max="3842" width="27.5703125" customWidth="1"/>
    <col min="3843" max="3843" width="53.28515625" customWidth="1"/>
    <col min="3844" max="3844" width="15.5703125" customWidth="1"/>
    <col min="3845" max="3845" width="22.7109375" customWidth="1"/>
    <col min="3846" max="3846" width="21.140625" customWidth="1"/>
    <col min="4097" max="4097" width="7" customWidth="1"/>
    <col min="4098" max="4098" width="27.5703125" customWidth="1"/>
    <col min="4099" max="4099" width="53.28515625" customWidth="1"/>
    <col min="4100" max="4100" width="15.5703125" customWidth="1"/>
    <col min="4101" max="4101" width="22.7109375" customWidth="1"/>
    <col min="4102" max="4102" width="21.140625" customWidth="1"/>
    <col min="4353" max="4353" width="7" customWidth="1"/>
    <col min="4354" max="4354" width="27.5703125" customWidth="1"/>
    <col min="4355" max="4355" width="53.28515625" customWidth="1"/>
    <col min="4356" max="4356" width="15.5703125" customWidth="1"/>
    <col min="4357" max="4357" width="22.7109375" customWidth="1"/>
    <col min="4358" max="4358" width="21.140625" customWidth="1"/>
    <col min="4609" max="4609" width="7" customWidth="1"/>
    <col min="4610" max="4610" width="27.5703125" customWidth="1"/>
    <col min="4611" max="4611" width="53.28515625" customWidth="1"/>
    <col min="4612" max="4612" width="15.5703125" customWidth="1"/>
    <col min="4613" max="4613" width="22.7109375" customWidth="1"/>
    <col min="4614" max="4614" width="21.140625" customWidth="1"/>
    <col min="4865" max="4865" width="7" customWidth="1"/>
    <col min="4866" max="4866" width="27.5703125" customWidth="1"/>
    <col min="4867" max="4867" width="53.28515625" customWidth="1"/>
    <col min="4868" max="4868" width="15.5703125" customWidth="1"/>
    <col min="4869" max="4869" width="22.7109375" customWidth="1"/>
    <col min="4870" max="4870" width="21.140625" customWidth="1"/>
    <col min="5121" max="5121" width="7" customWidth="1"/>
    <col min="5122" max="5122" width="27.5703125" customWidth="1"/>
    <col min="5123" max="5123" width="53.28515625" customWidth="1"/>
    <col min="5124" max="5124" width="15.5703125" customWidth="1"/>
    <col min="5125" max="5125" width="22.7109375" customWidth="1"/>
    <col min="5126" max="5126" width="21.140625" customWidth="1"/>
    <col min="5377" max="5377" width="7" customWidth="1"/>
    <col min="5378" max="5378" width="27.5703125" customWidth="1"/>
    <col min="5379" max="5379" width="53.28515625" customWidth="1"/>
    <col min="5380" max="5380" width="15.5703125" customWidth="1"/>
    <col min="5381" max="5381" width="22.7109375" customWidth="1"/>
    <col min="5382" max="5382" width="21.140625" customWidth="1"/>
    <col min="5633" max="5633" width="7" customWidth="1"/>
    <col min="5634" max="5634" width="27.5703125" customWidth="1"/>
    <col min="5635" max="5635" width="53.28515625" customWidth="1"/>
    <col min="5636" max="5636" width="15.5703125" customWidth="1"/>
    <col min="5637" max="5637" width="22.7109375" customWidth="1"/>
    <col min="5638" max="5638" width="21.140625" customWidth="1"/>
    <col min="5889" max="5889" width="7" customWidth="1"/>
    <col min="5890" max="5890" width="27.5703125" customWidth="1"/>
    <col min="5891" max="5891" width="53.28515625" customWidth="1"/>
    <col min="5892" max="5892" width="15.5703125" customWidth="1"/>
    <col min="5893" max="5893" width="22.7109375" customWidth="1"/>
    <col min="5894" max="5894" width="21.140625" customWidth="1"/>
    <col min="6145" max="6145" width="7" customWidth="1"/>
    <col min="6146" max="6146" width="27.5703125" customWidth="1"/>
    <col min="6147" max="6147" width="53.28515625" customWidth="1"/>
    <col min="6148" max="6148" width="15.5703125" customWidth="1"/>
    <col min="6149" max="6149" width="22.7109375" customWidth="1"/>
    <col min="6150" max="6150" width="21.140625" customWidth="1"/>
    <col min="6401" max="6401" width="7" customWidth="1"/>
    <col min="6402" max="6402" width="27.5703125" customWidth="1"/>
    <col min="6403" max="6403" width="53.28515625" customWidth="1"/>
    <col min="6404" max="6404" width="15.5703125" customWidth="1"/>
    <col min="6405" max="6405" width="22.7109375" customWidth="1"/>
    <col min="6406" max="6406" width="21.140625" customWidth="1"/>
    <col min="6657" max="6657" width="7" customWidth="1"/>
    <col min="6658" max="6658" width="27.5703125" customWidth="1"/>
    <col min="6659" max="6659" width="53.28515625" customWidth="1"/>
    <col min="6660" max="6660" width="15.5703125" customWidth="1"/>
    <col min="6661" max="6661" width="22.7109375" customWidth="1"/>
    <col min="6662" max="6662" width="21.140625" customWidth="1"/>
    <col min="6913" max="6913" width="7" customWidth="1"/>
    <col min="6914" max="6914" width="27.5703125" customWidth="1"/>
    <col min="6915" max="6915" width="53.28515625" customWidth="1"/>
    <col min="6916" max="6916" width="15.5703125" customWidth="1"/>
    <col min="6917" max="6917" width="22.7109375" customWidth="1"/>
    <col min="6918" max="6918" width="21.140625" customWidth="1"/>
    <col min="7169" max="7169" width="7" customWidth="1"/>
    <col min="7170" max="7170" width="27.5703125" customWidth="1"/>
    <col min="7171" max="7171" width="53.28515625" customWidth="1"/>
    <col min="7172" max="7172" width="15.5703125" customWidth="1"/>
    <col min="7173" max="7173" width="22.7109375" customWidth="1"/>
    <col min="7174" max="7174" width="21.140625" customWidth="1"/>
    <col min="7425" max="7425" width="7" customWidth="1"/>
    <col min="7426" max="7426" width="27.5703125" customWidth="1"/>
    <col min="7427" max="7427" width="53.28515625" customWidth="1"/>
    <col min="7428" max="7428" width="15.5703125" customWidth="1"/>
    <col min="7429" max="7429" width="22.7109375" customWidth="1"/>
    <col min="7430" max="7430" width="21.140625" customWidth="1"/>
    <col min="7681" max="7681" width="7" customWidth="1"/>
    <col min="7682" max="7682" width="27.5703125" customWidth="1"/>
    <col min="7683" max="7683" width="53.28515625" customWidth="1"/>
    <col min="7684" max="7684" width="15.5703125" customWidth="1"/>
    <col min="7685" max="7685" width="22.7109375" customWidth="1"/>
    <col min="7686" max="7686" width="21.140625" customWidth="1"/>
    <col min="7937" max="7937" width="7" customWidth="1"/>
    <col min="7938" max="7938" width="27.5703125" customWidth="1"/>
    <col min="7939" max="7939" width="53.28515625" customWidth="1"/>
    <col min="7940" max="7940" width="15.5703125" customWidth="1"/>
    <col min="7941" max="7941" width="22.7109375" customWidth="1"/>
    <col min="7942" max="7942" width="21.140625" customWidth="1"/>
    <col min="8193" max="8193" width="7" customWidth="1"/>
    <col min="8194" max="8194" width="27.5703125" customWidth="1"/>
    <col min="8195" max="8195" width="53.28515625" customWidth="1"/>
    <col min="8196" max="8196" width="15.5703125" customWidth="1"/>
    <col min="8197" max="8197" width="22.7109375" customWidth="1"/>
    <col min="8198" max="8198" width="21.140625" customWidth="1"/>
    <col min="8449" max="8449" width="7" customWidth="1"/>
    <col min="8450" max="8450" width="27.5703125" customWidth="1"/>
    <col min="8451" max="8451" width="53.28515625" customWidth="1"/>
    <col min="8452" max="8452" width="15.5703125" customWidth="1"/>
    <col min="8453" max="8453" width="22.7109375" customWidth="1"/>
    <col min="8454" max="8454" width="21.140625" customWidth="1"/>
    <col min="8705" max="8705" width="7" customWidth="1"/>
    <col min="8706" max="8706" width="27.5703125" customWidth="1"/>
    <col min="8707" max="8707" width="53.28515625" customWidth="1"/>
    <col min="8708" max="8708" width="15.5703125" customWidth="1"/>
    <col min="8709" max="8709" width="22.7109375" customWidth="1"/>
    <col min="8710" max="8710" width="21.140625" customWidth="1"/>
    <col min="8961" max="8961" width="7" customWidth="1"/>
    <col min="8962" max="8962" width="27.5703125" customWidth="1"/>
    <col min="8963" max="8963" width="53.28515625" customWidth="1"/>
    <col min="8964" max="8964" width="15.5703125" customWidth="1"/>
    <col min="8965" max="8965" width="22.7109375" customWidth="1"/>
    <col min="8966" max="8966" width="21.140625" customWidth="1"/>
    <col min="9217" max="9217" width="7" customWidth="1"/>
    <col min="9218" max="9218" width="27.5703125" customWidth="1"/>
    <col min="9219" max="9219" width="53.28515625" customWidth="1"/>
    <col min="9220" max="9220" width="15.5703125" customWidth="1"/>
    <col min="9221" max="9221" width="22.7109375" customWidth="1"/>
    <col min="9222" max="9222" width="21.140625" customWidth="1"/>
    <col min="9473" max="9473" width="7" customWidth="1"/>
    <col min="9474" max="9474" width="27.5703125" customWidth="1"/>
    <col min="9475" max="9475" width="53.28515625" customWidth="1"/>
    <col min="9476" max="9476" width="15.5703125" customWidth="1"/>
    <col min="9477" max="9477" width="22.7109375" customWidth="1"/>
    <col min="9478" max="9478" width="21.140625" customWidth="1"/>
    <col min="9729" max="9729" width="7" customWidth="1"/>
    <col min="9730" max="9730" width="27.5703125" customWidth="1"/>
    <col min="9731" max="9731" width="53.28515625" customWidth="1"/>
    <col min="9732" max="9732" width="15.5703125" customWidth="1"/>
    <col min="9733" max="9733" width="22.7109375" customWidth="1"/>
    <col min="9734" max="9734" width="21.140625" customWidth="1"/>
    <col min="9985" max="9985" width="7" customWidth="1"/>
    <col min="9986" max="9986" width="27.5703125" customWidth="1"/>
    <col min="9987" max="9987" width="53.28515625" customWidth="1"/>
    <col min="9988" max="9988" width="15.5703125" customWidth="1"/>
    <col min="9989" max="9989" width="22.7109375" customWidth="1"/>
    <col min="9990" max="9990" width="21.140625" customWidth="1"/>
    <col min="10241" max="10241" width="7" customWidth="1"/>
    <col min="10242" max="10242" width="27.5703125" customWidth="1"/>
    <col min="10243" max="10243" width="53.28515625" customWidth="1"/>
    <col min="10244" max="10244" width="15.5703125" customWidth="1"/>
    <col min="10245" max="10245" width="22.7109375" customWidth="1"/>
    <col min="10246" max="10246" width="21.140625" customWidth="1"/>
    <col min="10497" max="10497" width="7" customWidth="1"/>
    <col min="10498" max="10498" width="27.5703125" customWidth="1"/>
    <col min="10499" max="10499" width="53.28515625" customWidth="1"/>
    <col min="10500" max="10500" width="15.5703125" customWidth="1"/>
    <col min="10501" max="10501" width="22.7109375" customWidth="1"/>
    <col min="10502" max="10502" width="21.140625" customWidth="1"/>
    <col min="10753" max="10753" width="7" customWidth="1"/>
    <col min="10754" max="10754" width="27.5703125" customWidth="1"/>
    <col min="10755" max="10755" width="53.28515625" customWidth="1"/>
    <col min="10756" max="10756" width="15.5703125" customWidth="1"/>
    <col min="10757" max="10757" width="22.7109375" customWidth="1"/>
    <col min="10758" max="10758" width="21.140625" customWidth="1"/>
    <col min="11009" max="11009" width="7" customWidth="1"/>
    <col min="11010" max="11010" width="27.5703125" customWidth="1"/>
    <col min="11011" max="11011" width="53.28515625" customWidth="1"/>
    <col min="11012" max="11012" width="15.5703125" customWidth="1"/>
    <col min="11013" max="11013" width="22.7109375" customWidth="1"/>
    <col min="11014" max="11014" width="21.140625" customWidth="1"/>
    <col min="11265" max="11265" width="7" customWidth="1"/>
    <col min="11266" max="11266" width="27.5703125" customWidth="1"/>
    <col min="11267" max="11267" width="53.28515625" customWidth="1"/>
    <col min="11268" max="11268" width="15.5703125" customWidth="1"/>
    <col min="11269" max="11269" width="22.7109375" customWidth="1"/>
    <col min="11270" max="11270" width="21.140625" customWidth="1"/>
    <col min="11521" max="11521" width="7" customWidth="1"/>
    <col min="11522" max="11522" width="27.5703125" customWidth="1"/>
    <col min="11523" max="11523" width="53.28515625" customWidth="1"/>
    <col min="11524" max="11524" width="15.5703125" customWidth="1"/>
    <col min="11525" max="11525" width="22.7109375" customWidth="1"/>
    <col min="11526" max="11526" width="21.140625" customWidth="1"/>
    <col min="11777" max="11777" width="7" customWidth="1"/>
    <col min="11778" max="11778" width="27.5703125" customWidth="1"/>
    <col min="11779" max="11779" width="53.28515625" customWidth="1"/>
    <col min="11780" max="11780" width="15.5703125" customWidth="1"/>
    <col min="11781" max="11781" width="22.7109375" customWidth="1"/>
    <col min="11782" max="11782" width="21.140625" customWidth="1"/>
    <col min="12033" max="12033" width="7" customWidth="1"/>
    <col min="12034" max="12034" width="27.5703125" customWidth="1"/>
    <col min="12035" max="12035" width="53.28515625" customWidth="1"/>
    <col min="12036" max="12036" width="15.5703125" customWidth="1"/>
    <col min="12037" max="12037" width="22.7109375" customWidth="1"/>
    <col min="12038" max="12038" width="21.140625" customWidth="1"/>
    <col min="12289" max="12289" width="7" customWidth="1"/>
    <col min="12290" max="12290" width="27.5703125" customWidth="1"/>
    <col min="12291" max="12291" width="53.28515625" customWidth="1"/>
    <col min="12292" max="12292" width="15.5703125" customWidth="1"/>
    <col min="12293" max="12293" width="22.7109375" customWidth="1"/>
    <col min="12294" max="12294" width="21.140625" customWidth="1"/>
    <col min="12545" max="12545" width="7" customWidth="1"/>
    <col min="12546" max="12546" width="27.5703125" customWidth="1"/>
    <col min="12547" max="12547" width="53.28515625" customWidth="1"/>
    <col min="12548" max="12548" width="15.5703125" customWidth="1"/>
    <col min="12549" max="12549" width="22.7109375" customWidth="1"/>
    <col min="12550" max="12550" width="21.140625" customWidth="1"/>
    <col min="12801" max="12801" width="7" customWidth="1"/>
    <col min="12802" max="12802" width="27.5703125" customWidth="1"/>
    <col min="12803" max="12803" width="53.28515625" customWidth="1"/>
    <col min="12804" max="12804" width="15.5703125" customWidth="1"/>
    <col min="12805" max="12805" width="22.7109375" customWidth="1"/>
    <col min="12806" max="12806" width="21.140625" customWidth="1"/>
    <col min="13057" max="13057" width="7" customWidth="1"/>
    <col min="13058" max="13058" width="27.5703125" customWidth="1"/>
    <col min="13059" max="13059" width="53.28515625" customWidth="1"/>
    <col min="13060" max="13060" width="15.5703125" customWidth="1"/>
    <col min="13061" max="13061" width="22.7109375" customWidth="1"/>
    <col min="13062" max="13062" width="21.140625" customWidth="1"/>
    <col min="13313" max="13313" width="7" customWidth="1"/>
    <col min="13314" max="13314" width="27.5703125" customWidth="1"/>
    <col min="13315" max="13315" width="53.28515625" customWidth="1"/>
    <col min="13316" max="13316" width="15.5703125" customWidth="1"/>
    <col min="13317" max="13317" width="22.7109375" customWidth="1"/>
    <col min="13318" max="13318" width="21.140625" customWidth="1"/>
    <col min="13569" max="13569" width="7" customWidth="1"/>
    <col min="13570" max="13570" width="27.5703125" customWidth="1"/>
    <col min="13571" max="13571" width="53.28515625" customWidth="1"/>
    <col min="13572" max="13572" width="15.5703125" customWidth="1"/>
    <col min="13573" max="13573" width="22.7109375" customWidth="1"/>
    <col min="13574" max="13574" width="21.140625" customWidth="1"/>
    <col min="13825" max="13825" width="7" customWidth="1"/>
    <col min="13826" max="13826" width="27.5703125" customWidth="1"/>
    <col min="13827" max="13827" width="53.28515625" customWidth="1"/>
    <col min="13828" max="13828" width="15.5703125" customWidth="1"/>
    <col min="13829" max="13829" width="22.7109375" customWidth="1"/>
    <col min="13830" max="13830" width="21.140625" customWidth="1"/>
    <col min="14081" max="14081" width="7" customWidth="1"/>
    <col min="14082" max="14082" width="27.5703125" customWidth="1"/>
    <col min="14083" max="14083" width="53.28515625" customWidth="1"/>
    <col min="14084" max="14084" width="15.5703125" customWidth="1"/>
    <col min="14085" max="14085" width="22.7109375" customWidth="1"/>
    <col min="14086" max="14086" width="21.140625" customWidth="1"/>
    <col min="14337" max="14337" width="7" customWidth="1"/>
    <col min="14338" max="14338" width="27.5703125" customWidth="1"/>
    <col min="14339" max="14339" width="53.28515625" customWidth="1"/>
    <col min="14340" max="14340" width="15.5703125" customWidth="1"/>
    <col min="14341" max="14341" width="22.7109375" customWidth="1"/>
    <col min="14342" max="14342" width="21.140625" customWidth="1"/>
    <col min="14593" max="14593" width="7" customWidth="1"/>
    <col min="14594" max="14594" width="27.5703125" customWidth="1"/>
    <col min="14595" max="14595" width="53.28515625" customWidth="1"/>
    <col min="14596" max="14596" width="15.5703125" customWidth="1"/>
    <col min="14597" max="14597" width="22.7109375" customWidth="1"/>
    <col min="14598" max="14598" width="21.140625" customWidth="1"/>
    <col min="14849" max="14849" width="7" customWidth="1"/>
    <col min="14850" max="14850" width="27.5703125" customWidth="1"/>
    <col min="14851" max="14851" width="53.28515625" customWidth="1"/>
    <col min="14852" max="14852" width="15.5703125" customWidth="1"/>
    <col min="14853" max="14853" width="22.7109375" customWidth="1"/>
    <col min="14854" max="14854" width="21.140625" customWidth="1"/>
    <col min="15105" max="15105" width="7" customWidth="1"/>
    <col min="15106" max="15106" width="27.5703125" customWidth="1"/>
    <col min="15107" max="15107" width="53.28515625" customWidth="1"/>
    <col min="15108" max="15108" width="15.5703125" customWidth="1"/>
    <col min="15109" max="15109" width="22.7109375" customWidth="1"/>
    <col min="15110" max="15110" width="21.140625" customWidth="1"/>
    <col min="15361" max="15361" width="7" customWidth="1"/>
    <col min="15362" max="15362" width="27.5703125" customWidth="1"/>
    <col min="15363" max="15363" width="53.28515625" customWidth="1"/>
    <col min="15364" max="15364" width="15.5703125" customWidth="1"/>
    <col min="15365" max="15365" width="22.7109375" customWidth="1"/>
    <col min="15366" max="15366" width="21.140625" customWidth="1"/>
    <col min="15617" max="15617" width="7" customWidth="1"/>
    <col min="15618" max="15618" width="27.5703125" customWidth="1"/>
    <col min="15619" max="15619" width="53.28515625" customWidth="1"/>
    <col min="15620" max="15620" width="15.5703125" customWidth="1"/>
    <col min="15621" max="15621" width="22.7109375" customWidth="1"/>
    <col min="15622" max="15622" width="21.140625" customWidth="1"/>
    <col min="15873" max="15873" width="7" customWidth="1"/>
    <col min="15874" max="15874" width="27.5703125" customWidth="1"/>
    <col min="15875" max="15875" width="53.28515625" customWidth="1"/>
    <col min="15876" max="15876" width="15.5703125" customWidth="1"/>
    <col min="15877" max="15877" width="22.7109375" customWidth="1"/>
    <col min="15878" max="15878" width="21.140625" customWidth="1"/>
    <col min="16129" max="16129" width="7" customWidth="1"/>
    <col min="16130" max="16130" width="27.5703125" customWidth="1"/>
    <col min="16131" max="16131" width="53.28515625" customWidth="1"/>
    <col min="16132" max="16132" width="15.5703125" customWidth="1"/>
    <col min="16133" max="16133" width="22.7109375" customWidth="1"/>
    <col min="16134" max="16134" width="21.140625" customWidth="1"/>
  </cols>
  <sheetData>
    <row r="1" spans="1:6" x14ac:dyDescent="0.25">
      <c r="B1" s="155"/>
      <c r="C1" s="186"/>
      <c r="D1" s="187" t="s">
        <v>160</v>
      </c>
    </row>
    <row r="2" spans="1:6" ht="79.5" customHeight="1" x14ac:dyDescent="0.25">
      <c r="B2" s="245" t="s">
        <v>202</v>
      </c>
      <c r="C2" s="245"/>
      <c r="D2" s="246"/>
    </row>
    <row r="3" spans="1:6" ht="57.75" customHeight="1" thickBot="1" x14ac:dyDescent="0.35">
      <c r="A3" s="247" t="s">
        <v>216</v>
      </c>
      <c r="B3" s="247"/>
      <c r="C3" s="248"/>
      <c r="D3" s="247"/>
      <c r="E3" s="157"/>
    </row>
    <row r="4" spans="1:6" ht="48.75" customHeight="1" x14ac:dyDescent="0.25">
      <c r="A4" s="158" t="s">
        <v>135</v>
      </c>
      <c r="B4" s="159" t="s">
        <v>136</v>
      </c>
      <c r="C4" s="162" t="s">
        <v>197</v>
      </c>
      <c r="D4" s="188" t="s">
        <v>215</v>
      </c>
    </row>
    <row r="5" spans="1:6" ht="31.5" x14ac:dyDescent="0.25">
      <c r="A5" s="161" t="s">
        <v>138</v>
      </c>
      <c r="B5" s="162" t="s">
        <v>139</v>
      </c>
      <c r="C5" s="172">
        <f>C6+C8+C11</f>
        <v>4417</v>
      </c>
      <c r="D5" s="172">
        <f>D6+D8+D11</f>
        <v>4652</v>
      </c>
    </row>
    <row r="6" spans="1:6" ht="31.5" x14ac:dyDescent="0.25">
      <c r="A6" s="161" t="s">
        <v>140</v>
      </c>
      <c r="B6" s="162" t="s">
        <v>141</v>
      </c>
      <c r="C6" s="172">
        <f>C7</f>
        <v>1044</v>
      </c>
      <c r="D6" s="172">
        <f>D7</f>
        <v>1117</v>
      </c>
    </row>
    <row r="7" spans="1:6" ht="31.5" x14ac:dyDescent="0.25">
      <c r="A7" s="161" t="s">
        <v>142</v>
      </c>
      <c r="B7" s="164" t="s">
        <v>143</v>
      </c>
      <c r="C7" s="195">
        <v>1044</v>
      </c>
      <c r="D7" s="195">
        <v>1117</v>
      </c>
    </row>
    <row r="8" spans="1:6" ht="38.25" customHeight="1" x14ac:dyDescent="0.25">
      <c r="A8" s="161" t="s">
        <v>144</v>
      </c>
      <c r="B8" s="164" t="s">
        <v>145</v>
      </c>
      <c r="C8" s="172">
        <f>C9</f>
        <v>3373</v>
      </c>
      <c r="D8" s="172">
        <f>D9</f>
        <v>3535</v>
      </c>
      <c r="E8" s="185"/>
      <c r="F8" s="185"/>
    </row>
    <row r="9" spans="1:6" ht="47.25" x14ac:dyDescent="0.25">
      <c r="A9" s="161" t="s">
        <v>146</v>
      </c>
      <c r="B9" s="164" t="s">
        <v>147</v>
      </c>
      <c r="C9" s="196">
        <f>C10</f>
        <v>3373</v>
      </c>
      <c r="D9" s="172">
        <f>D10</f>
        <v>3535</v>
      </c>
    </row>
    <row r="10" spans="1:6" ht="72.75" customHeight="1" x14ac:dyDescent="0.25">
      <c r="A10" s="166" t="s">
        <v>148</v>
      </c>
      <c r="B10" s="167" t="s">
        <v>149</v>
      </c>
      <c r="C10" s="194">
        <v>3373</v>
      </c>
      <c r="D10" s="194">
        <v>3535</v>
      </c>
      <c r="E10" s="185"/>
    </row>
    <row r="11" spans="1:6" ht="72.75" hidden="1" customHeight="1" x14ac:dyDescent="0.25">
      <c r="A11" s="161" t="s">
        <v>189</v>
      </c>
      <c r="B11" s="164" t="s">
        <v>190</v>
      </c>
      <c r="C11" s="165">
        <f t="shared" ref="C11:D13" si="0">C12</f>
        <v>0</v>
      </c>
      <c r="D11" s="165">
        <f t="shared" si="0"/>
        <v>0</v>
      </c>
      <c r="E11" s="185"/>
    </row>
    <row r="12" spans="1:6" ht="47.25" hidden="1" x14ac:dyDescent="0.25">
      <c r="A12" s="161" t="s">
        <v>191</v>
      </c>
      <c r="B12" s="164" t="s">
        <v>192</v>
      </c>
      <c r="C12" s="165">
        <f t="shared" si="0"/>
        <v>0</v>
      </c>
      <c r="D12" s="165">
        <f t="shared" si="0"/>
        <v>0</v>
      </c>
    </row>
    <row r="13" spans="1:6" ht="94.5" hidden="1" x14ac:dyDescent="0.25">
      <c r="A13" s="161" t="s">
        <v>193</v>
      </c>
      <c r="B13" s="164" t="s">
        <v>194</v>
      </c>
      <c r="C13" s="165">
        <f t="shared" si="0"/>
        <v>0</v>
      </c>
      <c r="D13" s="165">
        <f t="shared" si="0"/>
        <v>0</v>
      </c>
    </row>
    <row r="14" spans="1:6" s="169" customFormat="1" ht="110.25" hidden="1" x14ac:dyDescent="0.25">
      <c r="A14" s="166" t="s">
        <v>195</v>
      </c>
      <c r="B14" s="167" t="s">
        <v>196</v>
      </c>
      <c r="C14" s="168">
        <v>0</v>
      </c>
      <c r="D14" s="168">
        <v>0</v>
      </c>
    </row>
    <row r="15" spans="1:6" ht="31.5" x14ac:dyDescent="0.3">
      <c r="A15" s="170" t="s">
        <v>150</v>
      </c>
      <c r="B15" s="171" t="s">
        <v>151</v>
      </c>
      <c r="C15" s="172">
        <f>+C18+C17</f>
        <v>54685.5</v>
      </c>
      <c r="D15" s="172">
        <f>+D18+D17</f>
        <v>56818.7</v>
      </c>
      <c r="E15" s="173"/>
      <c r="F15" s="174"/>
    </row>
    <row r="16" spans="1:6" ht="47.25" x14ac:dyDescent="0.3">
      <c r="A16" s="170" t="s">
        <v>162</v>
      </c>
      <c r="B16" s="171" t="s">
        <v>152</v>
      </c>
      <c r="C16" s="172">
        <f>C17</f>
        <v>12159.7</v>
      </c>
      <c r="D16" s="172">
        <f>D17</f>
        <v>12604.5</v>
      </c>
      <c r="E16" s="173"/>
      <c r="F16" s="174"/>
    </row>
    <row r="17" spans="1:6" ht="89.25" customHeight="1" x14ac:dyDescent="0.3">
      <c r="A17" s="170" t="s">
        <v>163</v>
      </c>
      <c r="B17" s="171" t="s">
        <v>188</v>
      </c>
      <c r="C17" s="172">
        <v>12159.7</v>
      </c>
      <c r="D17" s="172">
        <v>12604.5</v>
      </c>
      <c r="E17" s="173"/>
      <c r="F17" s="174"/>
    </row>
    <row r="18" spans="1:6" ht="45" customHeight="1" x14ac:dyDescent="0.3">
      <c r="A18" s="170" t="s">
        <v>164</v>
      </c>
      <c r="B18" s="171" t="s">
        <v>153</v>
      </c>
      <c r="C18" s="172">
        <f>C19</f>
        <v>42525.8</v>
      </c>
      <c r="D18" s="172">
        <f>D19</f>
        <v>44214.2</v>
      </c>
      <c r="E18" s="173"/>
      <c r="F18" s="174"/>
    </row>
    <row r="19" spans="1:6" ht="54.75" customHeight="1" x14ac:dyDescent="0.3">
      <c r="A19" s="170" t="s">
        <v>165</v>
      </c>
      <c r="B19" s="171" t="s">
        <v>154</v>
      </c>
      <c r="C19" s="172">
        <f>C20</f>
        <v>42525.8</v>
      </c>
      <c r="D19" s="172">
        <f>D20</f>
        <v>44214.2</v>
      </c>
      <c r="E19" s="173"/>
      <c r="F19" s="174"/>
    </row>
    <row r="20" spans="1:6" ht="82.5" customHeight="1" x14ac:dyDescent="0.3">
      <c r="A20" s="170" t="s">
        <v>166</v>
      </c>
      <c r="B20" s="171" t="s">
        <v>155</v>
      </c>
      <c r="C20" s="162">
        <v>42525.8</v>
      </c>
      <c r="D20" s="172">
        <v>44214.2</v>
      </c>
      <c r="E20" s="173"/>
      <c r="F20" s="174"/>
    </row>
    <row r="21" spans="1:6" ht="19.5" customHeight="1" thickBot="1" x14ac:dyDescent="0.3">
      <c r="A21" s="249" t="s">
        <v>156</v>
      </c>
      <c r="B21" s="250"/>
      <c r="C21" s="176">
        <f>C15+C5</f>
        <v>59102.5</v>
      </c>
      <c r="D21" s="176">
        <f>D15+D5</f>
        <v>61470.7</v>
      </c>
      <c r="E21" s="185"/>
      <c r="F21" s="222"/>
    </row>
    <row r="22" spans="1:6" ht="1.5" customHeight="1" x14ac:dyDescent="0.25">
      <c r="B22" s="244"/>
      <c r="C22" s="244"/>
      <c r="D22" s="244"/>
    </row>
    <row r="23" spans="1:6" ht="26.25" customHeight="1" x14ac:dyDescent="0.35">
      <c r="A23" s="178" t="s">
        <v>157</v>
      </c>
      <c r="B23" s="179"/>
      <c r="C23" s="189"/>
      <c r="D23" s="190"/>
      <c r="E23" s="181"/>
    </row>
    <row r="24" spans="1:6" ht="18" customHeight="1" x14ac:dyDescent="0.35">
      <c r="A24" s="178" t="s">
        <v>158</v>
      </c>
      <c r="B24" s="179"/>
      <c r="C24" s="189"/>
      <c r="D24" s="190"/>
      <c r="E24" s="181"/>
      <c r="F24" s="182"/>
    </row>
    <row r="25" spans="1:6" ht="18.75" x14ac:dyDescent="0.25">
      <c r="B25" s="244"/>
      <c r="C25" s="244"/>
      <c r="D25" s="244"/>
      <c r="F25" s="183"/>
    </row>
    <row r="26" spans="1:6" ht="18.75" x14ac:dyDescent="0.25">
      <c r="B26" s="244"/>
      <c r="C26" s="244"/>
      <c r="D26" s="244"/>
    </row>
    <row r="27" spans="1:6" ht="18.75" x14ac:dyDescent="0.25">
      <c r="B27" s="244"/>
      <c r="C27" s="244"/>
      <c r="D27" s="244"/>
    </row>
    <row r="28" spans="1:6" ht="18.75" x14ac:dyDescent="0.25">
      <c r="A28" s="174"/>
      <c r="B28" s="177"/>
      <c r="C28" s="174"/>
      <c r="D28" s="191"/>
    </row>
    <row r="30" spans="1:6" x14ac:dyDescent="0.25">
      <c r="A30"/>
    </row>
    <row r="31" spans="1:6" x14ac:dyDescent="0.25">
      <c r="A31"/>
    </row>
    <row r="32" spans="1:6" x14ac:dyDescent="0.25">
      <c r="A32" s="182"/>
    </row>
    <row r="33" spans="1:1" ht="15.75" x14ac:dyDescent="0.25">
      <c r="A33" s="183"/>
    </row>
  </sheetData>
  <mergeCells count="7">
    <mergeCell ref="B27:D27"/>
    <mergeCell ref="B2:D2"/>
    <mergeCell ref="A3:D3"/>
    <mergeCell ref="A21:B21"/>
    <mergeCell ref="B22:D22"/>
    <mergeCell ref="B25:D25"/>
    <mergeCell ref="B26:D26"/>
  </mergeCells>
  <pageMargins left="0.83" right="0.17" top="0.56000000000000005" bottom="0.31" header="0.31496062992125984" footer="0.31496062992125984"/>
  <pageSetup paperSize="9" scale="81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3"/>
  <sheetViews>
    <sheetView view="pageBreakPreview" topLeftCell="A7" zoomScaleNormal="100" zoomScaleSheetLayoutView="100" workbookViewId="0">
      <selection activeCell="E18" sqref="E18"/>
    </sheetView>
  </sheetViews>
  <sheetFormatPr defaultRowHeight="15" x14ac:dyDescent="0.25"/>
  <cols>
    <col min="1" max="1" width="27.5703125" style="154" customWidth="1"/>
    <col min="2" max="2" width="53.28515625" customWidth="1"/>
    <col min="3" max="3" width="15.5703125" style="185" customWidth="1"/>
    <col min="4" max="4" width="22.7109375" customWidth="1"/>
    <col min="5" max="5" width="21.140625" customWidth="1"/>
    <col min="256" max="256" width="7" customWidth="1"/>
    <col min="257" max="257" width="27.5703125" customWidth="1"/>
    <col min="258" max="258" width="53.28515625" customWidth="1"/>
    <col min="259" max="259" width="15.5703125" customWidth="1"/>
    <col min="260" max="260" width="22.7109375" customWidth="1"/>
    <col min="261" max="261" width="21.140625" customWidth="1"/>
    <col min="512" max="512" width="7" customWidth="1"/>
    <col min="513" max="513" width="27.5703125" customWidth="1"/>
    <col min="514" max="514" width="53.28515625" customWidth="1"/>
    <col min="515" max="515" width="15.5703125" customWidth="1"/>
    <col min="516" max="516" width="22.7109375" customWidth="1"/>
    <col min="517" max="517" width="21.140625" customWidth="1"/>
    <col min="768" max="768" width="7" customWidth="1"/>
    <col min="769" max="769" width="27.5703125" customWidth="1"/>
    <col min="770" max="770" width="53.28515625" customWidth="1"/>
    <col min="771" max="771" width="15.5703125" customWidth="1"/>
    <col min="772" max="772" width="22.7109375" customWidth="1"/>
    <col min="773" max="773" width="21.140625" customWidth="1"/>
    <col min="1024" max="1024" width="7" customWidth="1"/>
    <col min="1025" max="1025" width="27.5703125" customWidth="1"/>
    <col min="1026" max="1026" width="53.28515625" customWidth="1"/>
    <col min="1027" max="1027" width="15.5703125" customWidth="1"/>
    <col min="1028" max="1028" width="22.7109375" customWidth="1"/>
    <col min="1029" max="1029" width="21.140625" customWidth="1"/>
    <col min="1280" max="1280" width="7" customWidth="1"/>
    <col min="1281" max="1281" width="27.5703125" customWidth="1"/>
    <col min="1282" max="1282" width="53.28515625" customWidth="1"/>
    <col min="1283" max="1283" width="15.5703125" customWidth="1"/>
    <col min="1284" max="1284" width="22.7109375" customWidth="1"/>
    <col min="1285" max="1285" width="21.140625" customWidth="1"/>
    <col min="1536" max="1536" width="7" customWidth="1"/>
    <col min="1537" max="1537" width="27.5703125" customWidth="1"/>
    <col min="1538" max="1538" width="53.28515625" customWidth="1"/>
    <col min="1539" max="1539" width="15.5703125" customWidth="1"/>
    <col min="1540" max="1540" width="22.7109375" customWidth="1"/>
    <col min="1541" max="1541" width="21.140625" customWidth="1"/>
    <col min="1792" max="1792" width="7" customWidth="1"/>
    <col min="1793" max="1793" width="27.5703125" customWidth="1"/>
    <col min="1794" max="1794" width="53.28515625" customWidth="1"/>
    <col min="1795" max="1795" width="15.5703125" customWidth="1"/>
    <col min="1796" max="1796" width="22.7109375" customWidth="1"/>
    <col min="1797" max="1797" width="21.140625" customWidth="1"/>
    <col min="2048" max="2048" width="7" customWidth="1"/>
    <col min="2049" max="2049" width="27.5703125" customWidth="1"/>
    <col min="2050" max="2050" width="53.28515625" customWidth="1"/>
    <col min="2051" max="2051" width="15.5703125" customWidth="1"/>
    <col min="2052" max="2052" width="22.7109375" customWidth="1"/>
    <col min="2053" max="2053" width="21.140625" customWidth="1"/>
    <col min="2304" max="2304" width="7" customWidth="1"/>
    <col min="2305" max="2305" width="27.5703125" customWidth="1"/>
    <col min="2306" max="2306" width="53.28515625" customWidth="1"/>
    <col min="2307" max="2307" width="15.5703125" customWidth="1"/>
    <col min="2308" max="2308" width="22.7109375" customWidth="1"/>
    <col min="2309" max="2309" width="21.140625" customWidth="1"/>
    <col min="2560" max="2560" width="7" customWidth="1"/>
    <col min="2561" max="2561" width="27.5703125" customWidth="1"/>
    <col min="2562" max="2562" width="53.28515625" customWidth="1"/>
    <col min="2563" max="2563" width="15.5703125" customWidth="1"/>
    <col min="2564" max="2564" width="22.7109375" customWidth="1"/>
    <col min="2565" max="2565" width="21.140625" customWidth="1"/>
    <col min="2816" max="2816" width="7" customWidth="1"/>
    <col min="2817" max="2817" width="27.5703125" customWidth="1"/>
    <col min="2818" max="2818" width="53.28515625" customWidth="1"/>
    <col min="2819" max="2819" width="15.5703125" customWidth="1"/>
    <col min="2820" max="2820" width="22.7109375" customWidth="1"/>
    <col min="2821" max="2821" width="21.140625" customWidth="1"/>
    <col min="3072" max="3072" width="7" customWidth="1"/>
    <col min="3073" max="3073" width="27.5703125" customWidth="1"/>
    <col min="3074" max="3074" width="53.28515625" customWidth="1"/>
    <col min="3075" max="3075" width="15.5703125" customWidth="1"/>
    <col min="3076" max="3076" width="22.7109375" customWidth="1"/>
    <col min="3077" max="3077" width="21.140625" customWidth="1"/>
    <col min="3328" max="3328" width="7" customWidth="1"/>
    <col min="3329" max="3329" width="27.5703125" customWidth="1"/>
    <col min="3330" max="3330" width="53.28515625" customWidth="1"/>
    <col min="3331" max="3331" width="15.5703125" customWidth="1"/>
    <col min="3332" max="3332" width="22.7109375" customWidth="1"/>
    <col min="3333" max="3333" width="21.140625" customWidth="1"/>
    <col min="3584" max="3584" width="7" customWidth="1"/>
    <col min="3585" max="3585" width="27.5703125" customWidth="1"/>
    <col min="3586" max="3586" width="53.28515625" customWidth="1"/>
    <col min="3587" max="3587" width="15.5703125" customWidth="1"/>
    <col min="3588" max="3588" width="22.7109375" customWidth="1"/>
    <col min="3589" max="3589" width="21.140625" customWidth="1"/>
    <col min="3840" max="3840" width="7" customWidth="1"/>
    <col min="3841" max="3841" width="27.5703125" customWidth="1"/>
    <col min="3842" max="3842" width="53.28515625" customWidth="1"/>
    <col min="3843" max="3843" width="15.5703125" customWidth="1"/>
    <col min="3844" max="3844" width="22.7109375" customWidth="1"/>
    <col min="3845" max="3845" width="21.140625" customWidth="1"/>
    <col min="4096" max="4096" width="7" customWidth="1"/>
    <col min="4097" max="4097" width="27.5703125" customWidth="1"/>
    <col min="4098" max="4098" width="53.28515625" customWidth="1"/>
    <col min="4099" max="4099" width="15.5703125" customWidth="1"/>
    <col min="4100" max="4100" width="22.7109375" customWidth="1"/>
    <col min="4101" max="4101" width="21.140625" customWidth="1"/>
    <col min="4352" max="4352" width="7" customWidth="1"/>
    <col min="4353" max="4353" width="27.5703125" customWidth="1"/>
    <col min="4354" max="4354" width="53.28515625" customWidth="1"/>
    <col min="4355" max="4355" width="15.5703125" customWidth="1"/>
    <col min="4356" max="4356" width="22.7109375" customWidth="1"/>
    <col min="4357" max="4357" width="21.140625" customWidth="1"/>
    <col min="4608" max="4608" width="7" customWidth="1"/>
    <col min="4609" max="4609" width="27.5703125" customWidth="1"/>
    <col min="4610" max="4610" width="53.28515625" customWidth="1"/>
    <col min="4611" max="4611" width="15.5703125" customWidth="1"/>
    <col min="4612" max="4612" width="22.7109375" customWidth="1"/>
    <col min="4613" max="4613" width="21.140625" customWidth="1"/>
    <col min="4864" max="4864" width="7" customWidth="1"/>
    <col min="4865" max="4865" width="27.5703125" customWidth="1"/>
    <col min="4866" max="4866" width="53.28515625" customWidth="1"/>
    <col min="4867" max="4867" width="15.5703125" customWidth="1"/>
    <col min="4868" max="4868" width="22.7109375" customWidth="1"/>
    <col min="4869" max="4869" width="21.140625" customWidth="1"/>
    <col min="5120" max="5120" width="7" customWidth="1"/>
    <col min="5121" max="5121" width="27.5703125" customWidth="1"/>
    <col min="5122" max="5122" width="53.28515625" customWidth="1"/>
    <col min="5123" max="5123" width="15.5703125" customWidth="1"/>
    <col min="5124" max="5124" width="22.7109375" customWidth="1"/>
    <col min="5125" max="5125" width="21.140625" customWidth="1"/>
    <col min="5376" max="5376" width="7" customWidth="1"/>
    <col min="5377" max="5377" width="27.5703125" customWidth="1"/>
    <col min="5378" max="5378" width="53.28515625" customWidth="1"/>
    <col min="5379" max="5379" width="15.5703125" customWidth="1"/>
    <col min="5380" max="5380" width="22.7109375" customWidth="1"/>
    <col min="5381" max="5381" width="21.140625" customWidth="1"/>
    <col min="5632" max="5632" width="7" customWidth="1"/>
    <col min="5633" max="5633" width="27.5703125" customWidth="1"/>
    <col min="5634" max="5634" width="53.28515625" customWidth="1"/>
    <col min="5635" max="5635" width="15.5703125" customWidth="1"/>
    <col min="5636" max="5636" width="22.7109375" customWidth="1"/>
    <col min="5637" max="5637" width="21.140625" customWidth="1"/>
    <col min="5888" max="5888" width="7" customWidth="1"/>
    <col min="5889" max="5889" width="27.5703125" customWidth="1"/>
    <col min="5890" max="5890" width="53.28515625" customWidth="1"/>
    <col min="5891" max="5891" width="15.5703125" customWidth="1"/>
    <col min="5892" max="5892" width="22.7109375" customWidth="1"/>
    <col min="5893" max="5893" width="21.140625" customWidth="1"/>
    <col min="6144" max="6144" width="7" customWidth="1"/>
    <col min="6145" max="6145" width="27.5703125" customWidth="1"/>
    <col min="6146" max="6146" width="53.28515625" customWidth="1"/>
    <col min="6147" max="6147" width="15.5703125" customWidth="1"/>
    <col min="6148" max="6148" width="22.7109375" customWidth="1"/>
    <col min="6149" max="6149" width="21.140625" customWidth="1"/>
    <col min="6400" max="6400" width="7" customWidth="1"/>
    <col min="6401" max="6401" width="27.5703125" customWidth="1"/>
    <col min="6402" max="6402" width="53.28515625" customWidth="1"/>
    <col min="6403" max="6403" width="15.5703125" customWidth="1"/>
    <col min="6404" max="6404" width="22.7109375" customWidth="1"/>
    <col min="6405" max="6405" width="21.140625" customWidth="1"/>
    <col min="6656" max="6656" width="7" customWidth="1"/>
    <col min="6657" max="6657" width="27.5703125" customWidth="1"/>
    <col min="6658" max="6658" width="53.28515625" customWidth="1"/>
    <col min="6659" max="6659" width="15.5703125" customWidth="1"/>
    <col min="6660" max="6660" width="22.7109375" customWidth="1"/>
    <col min="6661" max="6661" width="21.140625" customWidth="1"/>
    <col min="6912" max="6912" width="7" customWidth="1"/>
    <col min="6913" max="6913" width="27.5703125" customWidth="1"/>
    <col min="6914" max="6914" width="53.28515625" customWidth="1"/>
    <col min="6915" max="6915" width="15.5703125" customWidth="1"/>
    <col min="6916" max="6916" width="22.7109375" customWidth="1"/>
    <col min="6917" max="6917" width="21.140625" customWidth="1"/>
    <col min="7168" max="7168" width="7" customWidth="1"/>
    <col min="7169" max="7169" width="27.5703125" customWidth="1"/>
    <col min="7170" max="7170" width="53.28515625" customWidth="1"/>
    <col min="7171" max="7171" width="15.5703125" customWidth="1"/>
    <col min="7172" max="7172" width="22.7109375" customWidth="1"/>
    <col min="7173" max="7173" width="21.140625" customWidth="1"/>
    <col min="7424" max="7424" width="7" customWidth="1"/>
    <col min="7425" max="7425" width="27.5703125" customWidth="1"/>
    <col min="7426" max="7426" width="53.28515625" customWidth="1"/>
    <col min="7427" max="7427" width="15.5703125" customWidth="1"/>
    <col min="7428" max="7428" width="22.7109375" customWidth="1"/>
    <col min="7429" max="7429" width="21.140625" customWidth="1"/>
    <col min="7680" max="7680" width="7" customWidth="1"/>
    <col min="7681" max="7681" width="27.5703125" customWidth="1"/>
    <col min="7682" max="7682" width="53.28515625" customWidth="1"/>
    <col min="7683" max="7683" width="15.5703125" customWidth="1"/>
    <col min="7684" max="7684" width="22.7109375" customWidth="1"/>
    <col min="7685" max="7685" width="21.140625" customWidth="1"/>
    <col min="7936" max="7936" width="7" customWidth="1"/>
    <col min="7937" max="7937" width="27.5703125" customWidth="1"/>
    <col min="7938" max="7938" width="53.28515625" customWidth="1"/>
    <col min="7939" max="7939" width="15.5703125" customWidth="1"/>
    <col min="7940" max="7940" width="22.7109375" customWidth="1"/>
    <col min="7941" max="7941" width="21.140625" customWidth="1"/>
    <col min="8192" max="8192" width="7" customWidth="1"/>
    <col min="8193" max="8193" width="27.5703125" customWidth="1"/>
    <col min="8194" max="8194" width="53.28515625" customWidth="1"/>
    <col min="8195" max="8195" width="15.5703125" customWidth="1"/>
    <col min="8196" max="8196" width="22.7109375" customWidth="1"/>
    <col min="8197" max="8197" width="21.140625" customWidth="1"/>
    <col min="8448" max="8448" width="7" customWidth="1"/>
    <col min="8449" max="8449" width="27.5703125" customWidth="1"/>
    <col min="8450" max="8450" width="53.28515625" customWidth="1"/>
    <col min="8451" max="8451" width="15.5703125" customWidth="1"/>
    <col min="8452" max="8452" width="22.7109375" customWidth="1"/>
    <col min="8453" max="8453" width="21.140625" customWidth="1"/>
    <col min="8704" max="8704" width="7" customWidth="1"/>
    <col min="8705" max="8705" width="27.5703125" customWidth="1"/>
    <col min="8706" max="8706" width="53.28515625" customWidth="1"/>
    <col min="8707" max="8707" width="15.5703125" customWidth="1"/>
    <col min="8708" max="8708" width="22.7109375" customWidth="1"/>
    <col min="8709" max="8709" width="21.140625" customWidth="1"/>
    <col min="8960" max="8960" width="7" customWidth="1"/>
    <col min="8961" max="8961" width="27.5703125" customWidth="1"/>
    <col min="8962" max="8962" width="53.28515625" customWidth="1"/>
    <col min="8963" max="8963" width="15.5703125" customWidth="1"/>
    <col min="8964" max="8964" width="22.7109375" customWidth="1"/>
    <col min="8965" max="8965" width="21.140625" customWidth="1"/>
    <col min="9216" max="9216" width="7" customWidth="1"/>
    <col min="9217" max="9217" width="27.5703125" customWidth="1"/>
    <col min="9218" max="9218" width="53.28515625" customWidth="1"/>
    <col min="9219" max="9219" width="15.5703125" customWidth="1"/>
    <col min="9220" max="9220" width="22.7109375" customWidth="1"/>
    <col min="9221" max="9221" width="21.140625" customWidth="1"/>
    <col min="9472" max="9472" width="7" customWidth="1"/>
    <col min="9473" max="9473" width="27.5703125" customWidth="1"/>
    <col min="9474" max="9474" width="53.28515625" customWidth="1"/>
    <col min="9475" max="9475" width="15.5703125" customWidth="1"/>
    <col min="9476" max="9476" width="22.7109375" customWidth="1"/>
    <col min="9477" max="9477" width="21.140625" customWidth="1"/>
    <col min="9728" max="9728" width="7" customWidth="1"/>
    <col min="9729" max="9729" width="27.5703125" customWidth="1"/>
    <col min="9730" max="9730" width="53.28515625" customWidth="1"/>
    <col min="9731" max="9731" width="15.5703125" customWidth="1"/>
    <col min="9732" max="9732" width="22.7109375" customWidth="1"/>
    <col min="9733" max="9733" width="21.140625" customWidth="1"/>
    <col min="9984" max="9984" width="7" customWidth="1"/>
    <col min="9985" max="9985" width="27.5703125" customWidth="1"/>
    <col min="9986" max="9986" width="53.28515625" customWidth="1"/>
    <col min="9987" max="9987" width="15.5703125" customWidth="1"/>
    <col min="9988" max="9988" width="22.7109375" customWidth="1"/>
    <col min="9989" max="9989" width="21.140625" customWidth="1"/>
    <col min="10240" max="10240" width="7" customWidth="1"/>
    <col min="10241" max="10241" width="27.5703125" customWidth="1"/>
    <col min="10242" max="10242" width="53.28515625" customWidth="1"/>
    <col min="10243" max="10243" width="15.5703125" customWidth="1"/>
    <col min="10244" max="10244" width="22.7109375" customWidth="1"/>
    <col min="10245" max="10245" width="21.140625" customWidth="1"/>
    <col min="10496" max="10496" width="7" customWidth="1"/>
    <col min="10497" max="10497" width="27.5703125" customWidth="1"/>
    <col min="10498" max="10498" width="53.28515625" customWidth="1"/>
    <col min="10499" max="10499" width="15.5703125" customWidth="1"/>
    <col min="10500" max="10500" width="22.7109375" customWidth="1"/>
    <col min="10501" max="10501" width="21.140625" customWidth="1"/>
    <col min="10752" max="10752" width="7" customWidth="1"/>
    <col min="10753" max="10753" width="27.5703125" customWidth="1"/>
    <col min="10754" max="10754" width="53.28515625" customWidth="1"/>
    <col min="10755" max="10755" width="15.5703125" customWidth="1"/>
    <col min="10756" max="10756" width="22.7109375" customWidth="1"/>
    <col min="10757" max="10757" width="21.140625" customWidth="1"/>
    <col min="11008" max="11008" width="7" customWidth="1"/>
    <col min="11009" max="11009" width="27.5703125" customWidth="1"/>
    <col min="11010" max="11010" width="53.28515625" customWidth="1"/>
    <col min="11011" max="11011" width="15.5703125" customWidth="1"/>
    <col min="11012" max="11012" width="22.7109375" customWidth="1"/>
    <col min="11013" max="11013" width="21.140625" customWidth="1"/>
    <col min="11264" max="11264" width="7" customWidth="1"/>
    <col min="11265" max="11265" width="27.5703125" customWidth="1"/>
    <col min="11266" max="11266" width="53.28515625" customWidth="1"/>
    <col min="11267" max="11267" width="15.5703125" customWidth="1"/>
    <col min="11268" max="11268" width="22.7109375" customWidth="1"/>
    <col min="11269" max="11269" width="21.140625" customWidth="1"/>
    <col min="11520" max="11520" width="7" customWidth="1"/>
    <col min="11521" max="11521" width="27.5703125" customWidth="1"/>
    <col min="11522" max="11522" width="53.28515625" customWidth="1"/>
    <col min="11523" max="11523" width="15.5703125" customWidth="1"/>
    <col min="11524" max="11524" width="22.7109375" customWidth="1"/>
    <col min="11525" max="11525" width="21.140625" customWidth="1"/>
    <col min="11776" max="11776" width="7" customWidth="1"/>
    <col min="11777" max="11777" width="27.5703125" customWidth="1"/>
    <col min="11778" max="11778" width="53.28515625" customWidth="1"/>
    <col min="11779" max="11779" width="15.5703125" customWidth="1"/>
    <col min="11780" max="11780" width="22.7109375" customWidth="1"/>
    <col min="11781" max="11781" width="21.140625" customWidth="1"/>
    <col min="12032" max="12032" width="7" customWidth="1"/>
    <col min="12033" max="12033" width="27.5703125" customWidth="1"/>
    <col min="12034" max="12034" width="53.28515625" customWidth="1"/>
    <col min="12035" max="12035" width="15.5703125" customWidth="1"/>
    <col min="12036" max="12036" width="22.7109375" customWidth="1"/>
    <col min="12037" max="12037" width="21.140625" customWidth="1"/>
    <col min="12288" max="12288" width="7" customWidth="1"/>
    <col min="12289" max="12289" width="27.5703125" customWidth="1"/>
    <col min="12290" max="12290" width="53.28515625" customWidth="1"/>
    <col min="12291" max="12291" width="15.5703125" customWidth="1"/>
    <col min="12292" max="12292" width="22.7109375" customWidth="1"/>
    <col min="12293" max="12293" width="21.140625" customWidth="1"/>
    <col min="12544" max="12544" width="7" customWidth="1"/>
    <col min="12545" max="12545" width="27.5703125" customWidth="1"/>
    <col min="12546" max="12546" width="53.28515625" customWidth="1"/>
    <col min="12547" max="12547" width="15.5703125" customWidth="1"/>
    <col min="12548" max="12548" width="22.7109375" customWidth="1"/>
    <col min="12549" max="12549" width="21.140625" customWidth="1"/>
    <col min="12800" max="12800" width="7" customWidth="1"/>
    <col min="12801" max="12801" width="27.5703125" customWidth="1"/>
    <col min="12802" max="12802" width="53.28515625" customWidth="1"/>
    <col min="12803" max="12803" width="15.5703125" customWidth="1"/>
    <col min="12804" max="12804" width="22.7109375" customWidth="1"/>
    <col min="12805" max="12805" width="21.140625" customWidth="1"/>
    <col min="13056" max="13056" width="7" customWidth="1"/>
    <col min="13057" max="13057" width="27.5703125" customWidth="1"/>
    <col min="13058" max="13058" width="53.28515625" customWidth="1"/>
    <col min="13059" max="13059" width="15.5703125" customWidth="1"/>
    <col min="13060" max="13060" width="22.7109375" customWidth="1"/>
    <col min="13061" max="13061" width="21.140625" customWidth="1"/>
    <col min="13312" max="13312" width="7" customWidth="1"/>
    <col min="13313" max="13313" width="27.5703125" customWidth="1"/>
    <col min="13314" max="13314" width="53.28515625" customWidth="1"/>
    <col min="13315" max="13315" width="15.5703125" customWidth="1"/>
    <col min="13316" max="13316" width="22.7109375" customWidth="1"/>
    <col min="13317" max="13317" width="21.140625" customWidth="1"/>
    <col min="13568" max="13568" width="7" customWidth="1"/>
    <col min="13569" max="13569" width="27.5703125" customWidth="1"/>
    <col min="13570" max="13570" width="53.28515625" customWidth="1"/>
    <col min="13571" max="13571" width="15.5703125" customWidth="1"/>
    <col min="13572" max="13572" width="22.7109375" customWidth="1"/>
    <col min="13573" max="13573" width="21.140625" customWidth="1"/>
    <col min="13824" max="13824" width="7" customWidth="1"/>
    <col min="13825" max="13825" width="27.5703125" customWidth="1"/>
    <col min="13826" max="13826" width="53.28515625" customWidth="1"/>
    <col min="13827" max="13827" width="15.5703125" customWidth="1"/>
    <col min="13828" max="13828" width="22.7109375" customWidth="1"/>
    <col min="13829" max="13829" width="21.140625" customWidth="1"/>
    <col min="14080" max="14080" width="7" customWidth="1"/>
    <col min="14081" max="14081" width="27.5703125" customWidth="1"/>
    <col min="14082" max="14082" width="53.28515625" customWidth="1"/>
    <col min="14083" max="14083" width="15.5703125" customWidth="1"/>
    <col min="14084" max="14084" width="22.7109375" customWidth="1"/>
    <col min="14085" max="14085" width="21.140625" customWidth="1"/>
    <col min="14336" max="14336" width="7" customWidth="1"/>
    <col min="14337" max="14337" width="27.5703125" customWidth="1"/>
    <col min="14338" max="14338" width="53.28515625" customWidth="1"/>
    <col min="14339" max="14339" width="15.5703125" customWidth="1"/>
    <col min="14340" max="14340" width="22.7109375" customWidth="1"/>
    <col min="14341" max="14341" width="21.140625" customWidth="1"/>
    <col min="14592" max="14592" width="7" customWidth="1"/>
    <col min="14593" max="14593" width="27.5703125" customWidth="1"/>
    <col min="14594" max="14594" width="53.28515625" customWidth="1"/>
    <col min="14595" max="14595" width="15.5703125" customWidth="1"/>
    <col min="14596" max="14596" width="22.7109375" customWidth="1"/>
    <col min="14597" max="14597" width="21.140625" customWidth="1"/>
    <col min="14848" max="14848" width="7" customWidth="1"/>
    <col min="14849" max="14849" width="27.5703125" customWidth="1"/>
    <col min="14850" max="14850" width="53.28515625" customWidth="1"/>
    <col min="14851" max="14851" width="15.5703125" customWidth="1"/>
    <col min="14852" max="14852" width="22.7109375" customWidth="1"/>
    <col min="14853" max="14853" width="21.140625" customWidth="1"/>
    <col min="15104" max="15104" width="7" customWidth="1"/>
    <col min="15105" max="15105" width="27.5703125" customWidth="1"/>
    <col min="15106" max="15106" width="53.28515625" customWidth="1"/>
    <col min="15107" max="15107" width="15.5703125" customWidth="1"/>
    <col min="15108" max="15108" width="22.7109375" customWidth="1"/>
    <col min="15109" max="15109" width="21.140625" customWidth="1"/>
    <col min="15360" max="15360" width="7" customWidth="1"/>
    <col min="15361" max="15361" width="27.5703125" customWidth="1"/>
    <col min="15362" max="15362" width="53.28515625" customWidth="1"/>
    <col min="15363" max="15363" width="15.5703125" customWidth="1"/>
    <col min="15364" max="15364" width="22.7109375" customWidth="1"/>
    <col min="15365" max="15365" width="21.140625" customWidth="1"/>
    <col min="15616" max="15616" width="7" customWidth="1"/>
    <col min="15617" max="15617" width="27.5703125" customWidth="1"/>
    <col min="15618" max="15618" width="53.28515625" customWidth="1"/>
    <col min="15619" max="15619" width="15.5703125" customWidth="1"/>
    <col min="15620" max="15620" width="22.7109375" customWidth="1"/>
    <col min="15621" max="15621" width="21.140625" customWidth="1"/>
    <col min="15872" max="15872" width="7" customWidth="1"/>
    <col min="15873" max="15873" width="27.5703125" customWidth="1"/>
    <col min="15874" max="15874" width="53.28515625" customWidth="1"/>
    <col min="15875" max="15875" width="15.5703125" customWidth="1"/>
    <col min="15876" max="15876" width="22.7109375" customWidth="1"/>
    <col min="15877" max="15877" width="21.140625" customWidth="1"/>
    <col min="16128" max="16128" width="7" customWidth="1"/>
    <col min="16129" max="16129" width="27.5703125" customWidth="1"/>
    <col min="16130" max="16130" width="53.28515625" customWidth="1"/>
    <col min="16131" max="16131" width="15.5703125" customWidth="1"/>
    <col min="16132" max="16132" width="22.7109375" customWidth="1"/>
    <col min="16133" max="16133" width="21.140625" customWidth="1"/>
  </cols>
  <sheetData>
    <row r="1" spans="1:5" x14ac:dyDescent="0.25">
      <c r="B1" s="155"/>
      <c r="C1" s="156" t="s">
        <v>122</v>
      </c>
    </row>
    <row r="2" spans="1:5" ht="95.25" customHeight="1" x14ac:dyDescent="0.25">
      <c r="B2" s="245" t="s">
        <v>203</v>
      </c>
      <c r="C2" s="246"/>
    </row>
    <row r="3" spans="1:5" ht="81" customHeight="1" thickBot="1" x14ac:dyDescent="0.35">
      <c r="A3" s="247" t="s">
        <v>201</v>
      </c>
      <c r="B3" s="247"/>
      <c r="C3" s="247"/>
      <c r="D3" s="157"/>
    </row>
    <row r="4" spans="1:5" ht="31.5" customHeight="1" x14ac:dyDescent="0.25">
      <c r="A4" s="158" t="s">
        <v>135</v>
      </c>
      <c r="B4" s="159" t="s">
        <v>136</v>
      </c>
      <c r="C4" s="160" t="s">
        <v>137</v>
      </c>
    </row>
    <row r="5" spans="1:5" ht="31.5" x14ac:dyDescent="0.25">
      <c r="A5" s="161" t="s">
        <v>138</v>
      </c>
      <c r="B5" s="162" t="s">
        <v>139</v>
      </c>
      <c r="C5" s="163">
        <f>C6+C8+C11</f>
        <v>4201</v>
      </c>
      <c r="D5" s="185"/>
    </row>
    <row r="6" spans="1:5" ht="31.5" x14ac:dyDescent="0.25">
      <c r="A6" s="161" t="s">
        <v>140</v>
      </c>
      <c r="B6" s="162" t="s">
        <v>141</v>
      </c>
      <c r="C6" s="163">
        <f>C7</f>
        <v>979</v>
      </c>
    </row>
    <row r="7" spans="1:5" ht="31.5" x14ac:dyDescent="0.25">
      <c r="A7" s="161" t="s">
        <v>142</v>
      </c>
      <c r="B7" s="164" t="s">
        <v>143</v>
      </c>
      <c r="C7" s="165">
        <v>979</v>
      </c>
      <c r="D7" s="185"/>
    </row>
    <row r="8" spans="1:5" ht="38.25" customHeight="1" x14ac:dyDescent="0.25">
      <c r="A8" s="161" t="s">
        <v>144</v>
      </c>
      <c r="B8" s="164" t="s">
        <v>145</v>
      </c>
      <c r="C8" s="165">
        <f>C9</f>
        <v>3222</v>
      </c>
    </row>
    <row r="9" spans="1:5" ht="38.25" customHeight="1" x14ac:dyDescent="0.25">
      <c r="A9" s="161" t="s">
        <v>146</v>
      </c>
      <c r="B9" s="164" t="s">
        <v>147</v>
      </c>
      <c r="C9" s="165">
        <f>C10</f>
        <v>3222</v>
      </c>
    </row>
    <row r="10" spans="1:5" ht="78.75" x14ac:dyDescent="0.25">
      <c r="A10" s="166" t="s">
        <v>148</v>
      </c>
      <c r="B10" s="167" t="s">
        <v>149</v>
      </c>
      <c r="C10" s="168">
        <v>3222</v>
      </c>
      <c r="D10" s="185"/>
    </row>
    <row r="11" spans="1:5" ht="31.5" hidden="1" x14ac:dyDescent="0.25">
      <c r="A11" s="161" t="s">
        <v>189</v>
      </c>
      <c r="B11" s="164" t="s">
        <v>190</v>
      </c>
      <c r="C11" s="165">
        <f>C12</f>
        <v>0</v>
      </c>
      <c r="D11" s="185"/>
    </row>
    <row r="12" spans="1:5" ht="47.25" hidden="1" x14ac:dyDescent="0.25">
      <c r="A12" s="161" t="s">
        <v>191</v>
      </c>
      <c r="B12" s="164" t="s">
        <v>192</v>
      </c>
      <c r="C12" s="165">
        <f>C13</f>
        <v>0</v>
      </c>
    </row>
    <row r="13" spans="1:5" ht="94.5" hidden="1" x14ac:dyDescent="0.25">
      <c r="A13" s="161" t="s">
        <v>193</v>
      </c>
      <c r="B13" s="164" t="s">
        <v>194</v>
      </c>
      <c r="C13" s="165">
        <f>C14</f>
        <v>0</v>
      </c>
    </row>
    <row r="14" spans="1:5" s="169" customFormat="1" ht="110.25" hidden="1" x14ac:dyDescent="0.25">
      <c r="A14" s="166" t="s">
        <v>195</v>
      </c>
      <c r="B14" s="167" t="s">
        <v>196</v>
      </c>
      <c r="C14" s="168">
        <v>0</v>
      </c>
    </row>
    <row r="15" spans="1:5" ht="31.5" x14ac:dyDescent="0.3">
      <c r="A15" s="170" t="s">
        <v>150</v>
      </c>
      <c r="B15" s="171" t="s">
        <v>151</v>
      </c>
      <c r="C15" s="172">
        <f>+C18+C17</f>
        <v>62502.7</v>
      </c>
      <c r="D15" s="173"/>
      <c r="E15" s="174"/>
    </row>
    <row r="16" spans="1:5" ht="47.25" x14ac:dyDescent="0.3">
      <c r="A16" s="170" t="s">
        <v>162</v>
      </c>
      <c r="B16" s="171" t="s">
        <v>152</v>
      </c>
      <c r="C16" s="172">
        <f>C17</f>
        <v>14670</v>
      </c>
      <c r="D16" s="173"/>
      <c r="E16" s="174"/>
    </row>
    <row r="17" spans="1:5" ht="83.25" customHeight="1" x14ac:dyDescent="0.3">
      <c r="A17" s="170" t="s">
        <v>163</v>
      </c>
      <c r="B17" s="171" t="s">
        <v>188</v>
      </c>
      <c r="C17" s="175">
        <v>14670</v>
      </c>
      <c r="D17" s="173"/>
      <c r="E17" s="174"/>
    </row>
    <row r="18" spans="1:5" ht="40.5" customHeight="1" x14ac:dyDescent="0.3">
      <c r="A18" s="170" t="s">
        <v>164</v>
      </c>
      <c r="B18" s="171" t="s">
        <v>153</v>
      </c>
      <c r="C18" s="175">
        <f>C19</f>
        <v>47832.7</v>
      </c>
      <c r="D18" s="173"/>
      <c r="E18" s="174"/>
    </row>
    <row r="19" spans="1:5" ht="54.75" customHeight="1" x14ac:dyDescent="0.3">
      <c r="A19" s="170" t="s">
        <v>165</v>
      </c>
      <c r="B19" s="171" t="s">
        <v>154</v>
      </c>
      <c r="C19" s="175">
        <f>C20</f>
        <v>47832.7</v>
      </c>
      <c r="D19" s="173"/>
      <c r="E19" s="174"/>
    </row>
    <row r="20" spans="1:5" ht="82.5" customHeight="1" x14ac:dyDescent="0.3">
      <c r="A20" s="170" t="s">
        <v>166</v>
      </c>
      <c r="B20" s="171" t="s">
        <v>155</v>
      </c>
      <c r="C20" s="175">
        <v>47832.7</v>
      </c>
      <c r="D20" s="173"/>
      <c r="E20" s="174"/>
    </row>
    <row r="21" spans="1:5" ht="19.5" customHeight="1" thickBot="1" x14ac:dyDescent="0.3">
      <c r="A21" s="249" t="s">
        <v>156</v>
      </c>
      <c r="B21" s="250"/>
      <c r="C21" s="176">
        <f>C15+C5</f>
        <v>66703.7</v>
      </c>
      <c r="E21" s="177"/>
    </row>
    <row r="22" spans="1:5" ht="1.5" customHeight="1" x14ac:dyDescent="0.25">
      <c r="B22" s="244"/>
      <c r="C22" s="244"/>
    </row>
    <row r="23" spans="1:5" ht="26.25" customHeight="1" x14ac:dyDescent="0.35">
      <c r="A23" s="178" t="s">
        <v>157</v>
      </c>
      <c r="B23" s="179"/>
      <c r="C23" s="180"/>
      <c r="D23" s="181"/>
    </row>
    <row r="24" spans="1:5" ht="18" customHeight="1" x14ac:dyDescent="0.35">
      <c r="A24" s="178" t="s">
        <v>158</v>
      </c>
      <c r="B24" s="179"/>
      <c r="C24" s="180"/>
      <c r="D24" s="181"/>
      <c r="E24" s="182"/>
    </row>
    <row r="25" spans="1:5" ht="18.75" x14ac:dyDescent="0.25">
      <c r="B25" s="244"/>
      <c r="C25" s="244"/>
      <c r="E25" s="183"/>
    </row>
    <row r="26" spans="1:5" ht="18.75" x14ac:dyDescent="0.25">
      <c r="B26" s="244"/>
      <c r="C26" s="244"/>
    </row>
    <row r="27" spans="1:5" ht="18.75" x14ac:dyDescent="0.25">
      <c r="B27" s="244"/>
      <c r="C27" s="244"/>
    </row>
    <row r="28" spans="1:5" ht="18.75" x14ac:dyDescent="0.25">
      <c r="A28" s="174"/>
      <c r="B28" s="177"/>
      <c r="C28" s="184"/>
    </row>
    <row r="30" spans="1:5" x14ac:dyDescent="0.25">
      <c r="A30"/>
    </row>
    <row r="31" spans="1:5" x14ac:dyDescent="0.25">
      <c r="A31"/>
    </row>
    <row r="32" spans="1:5" x14ac:dyDescent="0.25">
      <c r="A32" s="182"/>
    </row>
    <row r="33" spans="1:1" ht="15.75" x14ac:dyDescent="0.25">
      <c r="A33" s="183"/>
    </row>
  </sheetData>
  <mergeCells count="7">
    <mergeCell ref="B27:C27"/>
    <mergeCell ref="B2:C2"/>
    <mergeCell ref="A3:C3"/>
    <mergeCell ref="A21:B21"/>
    <mergeCell ref="B22:C22"/>
    <mergeCell ref="B25:C25"/>
    <mergeCell ref="B26:C26"/>
  </mergeCells>
  <pageMargins left="0.83" right="0.17" top="0.56000000000000005" bottom="0.31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приложение 7</vt:lpstr>
      <vt:lpstr>приложение 6</vt:lpstr>
      <vt:lpstr>приложение 4.1</vt:lpstr>
      <vt:lpstr>приложение 4</vt:lpstr>
      <vt:lpstr>приложение 3.1</vt:lpstr>
      <vt:lpstr>приложение 3   </vt:lpstr>
      <vt:lpstr>приложение 1.1</vt:lpstr>
      <vt:lpstr>приложение 1</vt:lpstr>
      <vt:lpstr>'приложение 1'!Заголовки_для_печати</vt:lpstr>
      <vt:lpstr>'приложение 1.1'!Заголовки_для_печати</vt:lpstr>
      <vt:lpstr>'приложение 3   '!Заголовки_для_печати</vt:lpstr>
      <vt:lpstr>'приложение 3.1'!Заголовки_для_печати</vt:lpstr>
      <vt:lpstr>'приложение 4'!Заголовки_для_печати</vt:lpstr>
      <vt:lpstr>'приложение 4.1'!Заголовки_для_печати</vt:lpstr>
      <vt:lpstr>'приложение 6'!Заголовки_для_печати</vt:lpstr>
      <vt:lpstr>'приложение 7'!Заголовки_для_печати</vt:lpstr>
      <vt:lpstr>'приложение 1'!Область_печати</vt:lpstr>
      <vt:lpstr>'приложение 1.1'!Область_печати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2021-12-10T12:38:27Z</cp:lastPrinted>
  <dcterms:created xsi:type="dcterms:W3CDTF">2018-10-23T07:54:54Z</dcterms:created>
  <dcterms:modified xsi:type="dcterms:W3CDTF">2021-12-10T13:19:10Z</dcterms:modified>
</cp:coreProperties>
</file>